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<sst xmlns="http://schemas.openxmlformats.org/spreadsheetml/2006/main" count="310" uniqueCount="48">
  <si>
    <t xml:space="preserve">Stock Market Data Used in "Irrational Exuberance" Princeton University Press, 2000, 2005, 2015, updated</t>
  </si>
  <si>
    <t xml:space="preserve">Cyclically</t>
  </si>
  <si>
    <t xml:space="preserve">Cyclically </t>
  </si>
  <si>
    <t xml:space="preserve">Robert J. Shiller </t>
  </si>
  <si>
    <t xml:space="preserve">Adjusted</t>
  </si>
  <si>
    <t xml:space="preserve">Price</t>
  </si>
  <si>
    <t xml:space="preserve">Total Return Price</t>
  </si>
  <si>
    <t xml:space="preserve">  Consumer</t>
  </si>
  <si>
    <t xml:space="preserve">Real</t>
  </si>
  <si>
    <t xml:space="preserve">Earnings</t>
  </si>
  <si>
    <t xml:space="preserve">Monthly</t>
  </si>
  <si>
    <t xml:space="preserve">S&amp;P</t>
  </si>
  <si>
    <t xml:space="preserve">Long</t>
  </si>
  <si>
    <t xml:space="preserve">Total</t>
  </si>
  <si>
    <t xml:space="preserve">TR</t>
  </si>
  <si>
    <t xml:space="preserve">Ratio</t>
  </si>
  <si>
    <t xml:space="preserve">Excess</t>
  </si>
  <si>
    <t xml:space="preserve">10 Year</t>
  </si>
  <si>
    <t xml:space="preserve">Real 10 Year</t>
  </si>
  <si>
    <t xml:space="preserve">Comp.</t>
  </si>
  <si>
    <t xml:space="preserve">Dividend</t>
  </si>
  <si>
    <t xml:space="preserve">Index</t>
  </si>
  <si>
    <t xml:space="preserve">Date  </t>
  </si>
  <si>
    <t xml:space="preserve">Interest</t>
  </si>
  <si>
    <t xml:space="preserve">Return</t>
  </si>
  <si>
    <t xml:space="preserve">Scaled</t>
  </si>
  <si>
    <t xml:space="preserve">P/E10 or</t>
  </si>
  <si>
    <t xml:space="preserve">TR P/E10 or</t>
  </si>
  <si>
    <t xml:space="preserve">CAPE</t>
  </si>
  <si>
    <t xml:space="preserve">Bond</t>
  </si>
  <si>
    <t xml:space="preserve">Annualized Stock</t>
  </si>
  <si>
    <t xml:space="preserve">Annualized Bonds </t>
  </si>
  <si>
    <t xml:space="preserve">Excess Annualized </t>
  </si>
  <si>
    <t xml:space="preserve">Date</t>
  </si>
  <si>
    <t xml:space="preserve">P</t>
  </si>
  <si>
    <t xml:space="preserve">D</t>
  </si>
  <si>
    <t xml:space="preserve">E</t>
  </si>
  <si>
    <t xml:space="preserve">CPI</t>
  </si>
  <si>
    <t xml:space="preserve">Fraction</t>
  </si>
  <si>
    <t xml:space="preserve">Rate GS10</t>
  </si>
  <si>
    <t xml:space="preserve">TR CAPE</t>
  </si>
  <si>
    <t xml:space="preserve">Yield</t>
  </si>
  <si>
    <t xml:space="preserve">Returns</t>
  </si>
  <si>
    <t xml:space="preserve">Real Return</t>
  </si>
  <si>
    <t xml:space="preserve">NA</t>
  </si>
  <si>
    <t xml:space="preserve">June price is June 3rd close</t>
  </si>
  <si>
    <t xml:space="preserve">May/June CPI estimaated</t>
  </si>
  <si>
    <t xml:space="preserve">June GS10 is June 3rd value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</si>
</sst>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0.00"/>
    <numFmt numFmtId="167" formatCode="0%"/>
    <numFmt numFmtId="168" formatCode="0.00%"/>
    <numFmt numFmtId="169" formatCode="_(* #,##0.00000_);_(* \(#,##0.00000\);_(* \-??_);_(@_)"/>
    <numFmt numFmtId="170" formatCode="0.0000"/>
  </numFmts>
  <fonts count="14">
    <font>
      <sz val="10"/>
      <name val="Noto Sans CJK TC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Noto Sans CJK TC"/>
      <family val="2"/>
      <charset val="1"/>
    </font>
    <font>
      <i val="true"/>
      <sz val="9"/>
      <name val="Noto Sans CJK TC"/>
      <family val="2"/>
      <charset val="1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i val="true"/>
      <sz val="9"/>
      <name val="Times New Roman"/>
      <family val="1"/>
    </font>
    <font>
      <sz val="9"/>
      <name val="Noto Sans CJK TC"/>
      <family val="2"/>
      <charset val="1"/>
    </font>
    <font>
      <sz val="9"/>
      <name val="Times New Roman"/>
      <family val="1"/>
    </font>
    <font>
      <b val="true"/>
      <sz val="9"/>
      <color rgb="FFFF0000"/>
      <name val="Noto Sans CJK TC"/>
      <family val="2"/>
      <charset val="1"/>
    </font>
    <font>
      <b val="true"/>
      <sz val="9"/>
      <name val="Noto Sans CJK TC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44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H16" activeCellId="0" sqref="H16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0" width="11.07"/>
    <col collapsed="false" customWidth="true" hidden="false" outlineLevel="0" max="2" min="2" style="1" width="11.16"/>
    <col collapsed="false" customWidth="true" hidden="false" outlineLevel="0" max="3" min="3" style="2" width="11.16"/>
    <col collapsed="false" customWidth="true" hidden="false" outlineLevel="0" max="5" min="4" style="1" width="11.16"/>
    <col collapsed="false" customWidth="true" hidden="false" outlineLevel="0" max="6" min="6" style="2" width="11.16"/>
    <col collapsed="false" customWidth="true" hidden="false" outlineLevel="0" max="7" min="7" style="3" width="11.16"/>
    <col collapsed="false" customWidth="true" hidden="false" outlineLevel="0" max="9" min="8" style="2" width="11.16"/>
    <col collapsed="false" customWidth="true" hidden="false" outlineLevel="0" max="10" min="10" style="4" width="14.32"/>
    <col collapsed="false" customWidth="true" hidden="false" outlineLevel="0" max="11" min="11" style="2" width="11.16"/>
    <col collapsed="false" customWidth="true" hidden="false" outlineLevel="0" max="12" min="12" style="4" width="11.61"/>
    <col collapsed="false" customWidth="true" hidden="false" outlineLevel="0" max="13" min="13" style="5" width="11.16"/>
    <col collapsed="false" customWidth="true" hidden="false" outlineLevel="0" max="14" min="14" style="5" width="2.24"/>
    <col collapsed="false" customWidth="true" hidden="false" outlineLevel="0" max="16" min="15" style="6" width="13.95"/>
    <col collapsed="false" customWidth="true" hidden="false" outlineLevel="0" max="17" min="17" style="7" width="11.34"/>
    <col collapsed="false" customWidth="true" hidden="false" outlineLevel="0" max="19" min="18" style="3" width="11.25"/>
    <col collapsed="false" customWidth="true" hidden="false" outlineLevel="0" max="21" min="20" style="8" width="15.39"/>
    <col collapsed="false" customWidth="true" hidden="false" outlineLevel="0" max="22" min="22" style="9" width="15.39"/>
    <col collapsed="false" customWidth="true" hidden="false" outlineLevel="0" max="23" min="23" style="9" width="11.07"/>
    <col collapsed="false" customWidth="true" hidden="false" outlineLevel="0" max="24" min="24" style="10" width="13.77"/>
    <col collapsed="false" customWidth="true" hidden="false" outlineLevel="0" max="257" min="25" style="0" width="11.07"/>
  </cols>
  <sheetData>
    <row r="1" customFormat="false" ht="14.65" hidden="false" customHeight="false" outlineLevel="0" collapsed="false">
      <c r="A1" s="11"/>
    </row>
    <row r="2" customFormat="false" ht="14.65" hidden="false" customHeight="false" outlineLevel="0" collapsed="false">
      <c r="A2" s="12" t="s">
        <v>0</v>
      </c>
      <c r="M2" s="13" t="s">
        <v>1</v>
      </c>
      <c r="O2" s="14" t="s">
        <v>2</v>
      </c>
      <c r="P2" s="14"/>
    </row>
    <row r="3" customFormat="false" ht="14.65" hidden="false" customHeight="false" outlineLevel="0" collapsed="false">
      <c r="A3" s="12" t="s">
        <v>3</v>
      </c>
      <c r="M3" s="15" t="s">
        <v>4</v>
      </c>
      <c r="O3" s="14" t="s">
        <v>4</v>
      </c>
      <c r="P3" s="14"/>
    </row>
    <row r="4" customFormat="false" ht="14.65" hidden="false" customHeight="false" outlineLevel="0" collapsed="false">
      <c r="A4" s="16"/>
      <c r="C4" s="1"/>
      <c r="F4" s="1"/>
      <c r="H4" s="1"/>
      <c r="I4" s="1"/>
      <c r="J4" s="17"/>
      <c r="K4" s="1"/>
      <c r="L4" s="17"/>
      <c r="M4" s="15" t="s">
        <v>5</v>
      </c>
      <c r="O4" s="14" t="s">
        <v>6</v>
      </c>
      <c r="P4" s="14"/>
    </row>
    <row r="5" customFormat="false" ht="14.65" hidden="false" customHeight="false" outlineLevel="0" collapsed="false">
      <c r="A5" s="16"/>
      <c r="C5" s="1"/>
      <c r="E5" s="18" t="s">
        <v>7</v>
      </c>
      <c r="F5" s="1"/>
      <c r="H5" s="1"/>
      <c r="I5" s="1"/>
      <c r="J5" s="19" t="s">
        <v>8</v>
      </c>
      <c r="K5" s="1"/>
      <c r="L5" s="19" t="s">
        <v>8</v>
      </c>
      <c r="M5" s="15" t="s">
        <v>9</v>
      </c>
      <c r="O5" s="14" t="s">
        <v>9</v>
      </c>
      <c r="P5" s="14"/>
      <c r="Q5" s="20"/>
      <c r="R5" s="21" t="s">
        <v>10</v>
      </c>
      <c r="S5" s="21" t="s">
        <v>8</v>
      </c>
      <c r="T5" s="21"/>
      <c r="U5" s="21"/>
      <c r="V5" s="21"/>
      <c r="W5" s="21"/>
    </row>
    <row r="6" customFormat="false" ht="14.65" hidden="false" customHeight="false" outlineLevel="0" collapsed="false">
      <c r="A6" s="16"/>
      <c r="B6" s="18" t="s">
        <v>11</v>
      </c>
      <c r="C6" s="1"/>
      <c r="E6" s="18" t="s">
        <v>5</v>
      </c>
      <c r="F6" s="1"/>
      <c r="G6" s="22" t="s">
        <v>12</v>
      </c>
      <c r="H6" s="1"/>
      <c r="I6" s="1"/>
      <c r="J6" s="19" t="s">
        <v>13</v>
      </c>
      <c r="K6" s="1"/>
      <c r="L6" s="19" t="s">
        <v>14</v>
      </c>
      <c r="M6" s="15" t="s">
        <v>15</v>
      </c>
      <c r="O6" s="14" t="s">
        <v>15</v>
      </c>
      <c r="P6" s="14"/>
      <c r="Q6" s="23" t="s">
        <v>16</v>
      </c>
      <c r="R6" s="21" t="s">
        <v>13</v>
      </c>
      <c r="S6" s="21" t="s">
        <v>13</v>
      </c>
      <c r="T6" s="21" t="s">
        <v>17</v>
      </c>
      <c r="U6" s="21" t="s">
        <v>17</v>
      </c>
      <c r="V6" s="21" t="s">
        <v>18</v>
      </c>
      <c r="W6" s="20"/>
    </row>
    <row r="7" customFormat="false" ht="14.65" hidden="false" customHeight="false" outlineLevel="0" collapsed="false">
      <c r="A7" s="16"/>
      <c r="B7" s="18" t="s">
        <v>19</v>
      </c>
      <c r="C7" s="18" t="s">
        <v>20</v>
      </c>
      <c r="D7" s="18" t="s">
        <v>9</v>
      </c>
      <c r="E7" s="18" t="s">
        <v>21</v>
      </c>
      <c r="F7" s="18" t="s">
        <v>22</v>
      </c>
      <c r="G7" s="22" t="s">
        <v>23</v>
      </c>
      <c r="H7" s="18" t="s">
        <v>8</v>
      </c>
      <c r="I7" s="18" t="s">
        <v>8</v>
      </c>
      <c r="J7" s="19" t="s">
        <v>24</v>
      </c>
      <c r="K7" s="18" t="s">
        <v>8</v>
      </c>
      <c r="L7" s="19" t="s">
        <v>25</v>
      </c>
      <c r="M7" s="15" t="s">
        <v>26</v>
      </c>
      <c r="O7" s="14" t="s">
        <v>27</v>
      </c>
      <c r="P7" s="14"/>
      <c r="Q7" s="23" t="s">
        <v>28</v>
      </c>
      <c r="R7" s="21" t="s">
        <v>29</v>
      </c>
      <c r="S7" s="21" t="s">
        <v>29</v>
      </c>
      <c r="T7" s="21" t="s">
        <v>30</v>
      </c>
      <c r="U7" s="21" t="s">
        <v>31</v>
      </c>
      <c r="V7" s="21" t="s">
        <v>32</v>
      </c>
      <c r="W7" s="20"/>
    </row>
    <row r="8" customFormat="false" ht="14.65" hidden="false" customHeight="false" outlineLevel="0" collapsed="false">
      <c r="A8" s="24" t="s">
        <v>33</v>
      </c>
      <c r="B8" s="18" t="s">
        <v>34</v>
      </c>
      <c r="C8" s="18" t="s">
        <v>35</v>
      </c>
      <c r="D8" s="18" t="s">
        <v>36</v>
      </c>
      <c r="E8" s="18" t="s">
        <v>37</v>
      </c>
      <c r="F8" s="18" t="s">
        <v>38</v>
      </c>
      <c r="G8" s="22" t="s">
        <v>39</v>
      </c>
      <c r="H8" s="18" t="s">
        <v>5</v>
      </c>
      <c r="I8" s="18" t="s">
        <v>20</v>
      </c>
      <c r="J8" s="19" t="s">
        <v>5</v>
      </c>
      <c r="K8" s="18" t="s">
        <v>9</v>
      </c>
      <c r="L8" s="19" t="s">
        <v>9</v>
      </c>
      <c r="M8" s="25" t="s">
        <v>28</v>
      </c>
      <c r="O8" s="14" t="s">
        <v>40</v>
      </c>
      <c r="P8" s="14"/>
      <c r="Q8" s="23" t="s">
        <v>41</v>
      </c>
      <c r="R8" s="21" t="s">
        <v>42</v>
      </c>
      <c r="S8" s="21" t="s">
        <v>42</v>
      </c>
      <c r="T8" s="21" t="s">
        <v>43</v>
      </c>
      <c r="U8" s="21" t="s">
        <v>43</v>
      </c>
      <c r="V8" s="21" t="s">
        <v>42</v>
      </c>
      <c r="W8" s="20"/>
    </row>
    <row r="9" customFormat="false" ht="14.65" hidden="false" customHeight="false" outlineLevel="0" collapsed="false">
      <c r="A9" s="11" t="n">
        <v>1871.01</v>
      </c>
      <c r="B9" s="1" t="n">
        <v>4.44</v>
      </c>
      <c r="C9" s="2" t="n">
        <v>0.26</v>
      </c>
      <c r="D9" s="1" t="n">
        <v>0.4</v>
      </c>
      <c r="E9" s="1" t="n">
        <v>12.46406116</v>
      </c>
      <c r="F9" s="2" t="n">
        <f aca="false">1871+1/24</f>
        <v>1871.04166666667</v>
      </c>
      <c r="G9" s="3" t="n">
        <v>5.32</v>
      </c>
      <c r="H9" s="2" t="n">
        <v>114.541036157753</v>
      </c>
      <c r="I9" s="2" t="n">
        <v>6.70735797320173</v>
      </c>
      <c r="J9" s="4" t="n">
        <f aca="false">H9</f>
        <v>114.541036157753</v>
      </c>
      <c r="K9" s="2" t="n">
        <f aca="false">D9*$E$1862/E9</f>
        <v>10.3190122664642</v>
      </c>
      <c r="L9" s="4" t="n">
        <f aca="false">K9*(J9/H9)</f>
        <v>10.3190122664642</v>
      </c>
      <c r="M9" s="26" t="s">
        <v>44</v>
      </c>
      <c r="O9" s="27" t="s">
        <v>44</v>
      </c>
      <c r="R9" s="3" t="n">
        <f aca="false">((G9/G10+G9/1200+((1+G10/1200)^(-119))*(1-G9/G10)))</f>
        <v>1.00417693570978</v>
      </c>
      <c r="S9" s="3" t="n">
        <v>1</v>
      </c>
      <c r="T9" s="9" t="n">
        <f aca="false">(($J129/$J9)^(1/10)-1)</f>
        <v>0.130609445964257</v>
      </c>
      <c r="U9" s="9" t="n">
        <f aca="false">(($S129/$S9)^(1/10)-1)</f>
        <v>0.0925036763520992</v>
      </c>
      <c r="V9" s="9" t="n">
        <f aca="false">T9-U9</f>
        <v>0.0381057696121576</v>
      </c>
      <c r="Y9" s="28"/>
    </row>
    <row r="10" customFormat="false" ht="14.65" hidden="false" customHeight="false" outlineLevel="0" collapsed="false">
      <c r="A10" s="11" t="n">
        <v>1871.02</v>
      </c>
      <c r="B10" s="1" t="n">
        <v>4.5</v>
      </c>
      <c r="C10" s="2" t="n">
        <v>0.26</v>
      </c>
      <c r="D10" s="1" t="n">
        <v>0.4</v>
      </c>
      <c r="E10" s="1" t="n">
        <v>12.84464132</v>
      </c>
      <c r="F10" s="2" t="n">
        <f aca="false">F9+1/12</f>
        <v>1871.125</v>
      </c>
      <c r="G10" s="3" t="n">
        <f aca="false">G9*11/12+G21*1/12</f>
        <v>5.32333333333333</v>
      </c>
      <c r="H10" s="2" t="n">
        <v>112.649233556021</v>
      </c>
      <c r="I10" s="2" t="n">
        <v>6.50862238323678</v>
      </c>
      <c r="J10" s="4" t="n">
        <f aca="false">J9*((H10+(I10/12))/H9)</f>
        <v>113.191618754624</v>
      </c>
      <c r="K10" s="2" t="n">
        <f aca="false">D10*$E$1862/E10</f>
        <v>10.0132652049797</v>
      </c>
      <c r="L10" s="4" t="n">
        <f aca="false">K10*(J10/H10)</f>
        <v>10.0614772226333</v>
      </c>
      <c r="M10" s="26" t="s">
        <v>44</v>
      </c>
      <c r="O10" s="27" t="s">
        <v>44</v>
      </c>
      <c r="R10" s="3" t="n">
        <f aca="false">((G10/G11+G10/1200+((1+G11/1200)^(-119))*(1-G10/G11)))</f>
        <v>1.00417975234114</v>
      </c>
      <c r="S10" s="3" t="n">
        <f aca="false">S9*R9*E9/E10</f>
        <v>0.974423686137471</v>
      </c>
      <c r="T10" s="9" t="n">
        <f aca="false">(($J130/$J10)^(1/10)-1)</f>
        <v>0.130858481713951</v>
      </c>
      <c r="U10" s="9" t="n">
        <f aca="false">(($S130/$S10)^(1/10)-1)</f>
        <v>0.0946346343445095</v>
      </c>
      <c r="V10" s="9" t="n">
        <f aca="false">T10-U10</f>
        <v>0.0362238473694418</v>
      </c>
      <c r="Y10" s="28"/>
    </row>
    <row r="11" customFormat="false" ht="14.65" hidden="false" customHeight="false" outlineLevel="0" collapsed="false">
      <c r="A11" s="11" t="n">
        <v>1871.03</v>
      </c>
      <c r="B11" s="1" t="n">
        <v>4.61</v>
      </c>
      <c r="C11" s="2" t="n">
        <v>0.26</v>
      </c>
      <c r="D11" s="1" t="n">
        <v>0.4</v>
      </c>
      <c r="E11" s="1" t="n">
        <v>13.0349719</v>
      </c>
      <c r="F11" s="2" t="n">
        <f aca="false">F10+1/12</f>
        <v>1871.20833333333</v>
      </c>
      <c r="G11" s="3" t="n">
        <f aca="false">G9*10/12+G21*2/12</f>
        <v>5.32666666666667</v>
      </c>
      <c r="H11" s="2" t="n">
        <v>113.717822437346</v>
      </c>
      <c r="I11" s="2" t="n">
        <v>6.41358651490457</v>
      </c>
      <c r="J11" s="4" t="n">
        <f aca="false">J10*((H11+(I11/12))/H10)</f>
        <v>114.802391589049</v>
      </c>
      <c r="K11" s="2" t="n">
        <f aca="false">D11*$E$1862/E11</f>
        <v>9.86705617677626</v>
      </c>
      <c r="L11" s="4" t="n">
        <f aca="false">K11*(J11/H11)</f>
        <v>9.96116196000425</v>
      </c>
      <c r="M11" s="26" t="s">
        <v>44</v>
      </c>
      <c r="O11" s="27" t="s">
        <v>44</v>
      </c>
      <c r="R11" s="3" t="n">
        <f aca="false">((G11/G12+G11/1200+((1+G12/1200)^(-119))*(1-G11/G12)))</f>
        <v>1.00418256896423</v>
      </c>
      <c r="S11" s="3" t="n">
        <f aca="false">S10*R10*E10/E11</f>
        <v>0.964208985788574</v>
      </c>
      <c r="T11" s="9" t="n">
        <f aca="false">(($J131/$J11)^(1/10)-1)</f>
        <v>0.130950872929352</v>
      </c>
      <c r="U11" s="9" t="n">
        <f aca="false">(($S131/$S11)^(1/10)-1)</f>
        <v>0.0961859956344644</v>
      </c>
      <c r="V11" s="9" t="n">
        <f aca="false">T11-U11</f>
        <v>0.0347648772948872</v>
      </c>
      <c r="Y11" s="28"/>
    </row>
    <row r="12" customFormat="false" ht="14.65" hidden="false" customHeight="false" outlineLevel="0" collapsed="false">
      <c r="A12" s="11" t="n">
        <v>1871.04</v>
      </c>
      <c r="B12" s="1" t="n">
        <v>4.74</v>
      </c>
      <c r="C12" s="2" t="n">
        <v>0.26</v>
      </c>
      <c r="D12" s="1" t="n">
        <v>0.4</v>
      </c>
      <c r="E12" s="1" t="n">
        <v>12.55922645</v>
      </c>
      <c r="F12" s="2" t="n">
        <f aca="false">F11+1/12</f>
        <v>1871.29166666667</v>
      </c>
      <c r="G12" s="3" t="n">
        <f aca="false">G9*9/12+G21*3/12</f>
        <v>5.33</v>
      </c>
      <c r="H12" s="2" t="n">
        <v>121.35373831085</v>
      </c>
      <c r="I12" s="2" t="n">
        <v>6.65653416894955</v>
      </c>
      <c r="J12" s="4" t="n">
        <f aca="false">J11*((H12+(I12/12))/H11)</f>
        <v>123.071135698705</v>
      </c>
      <c r="K12" s="2" t="n">
        <f aca="false">D12*$E$1862/E12</f>
        <v>10.2408217983839</v>
      </c>
      <c r="L12" s="4" t="n">
        <f aca="false">K12*(J12/H12)</f>
        <v>10.385749847992</v>
      </c>
      <c r="M12" s="26" t="s">
        <v>44</v>
      </c>
      <c r="O12" s="27" t="s">
        <v>44</v>
      </c>
      <c r="R12" s="3" t="n">
        <f aca="false">((G12/G13+G12/1200+((1+G13/1200)^(-119))*(1-G12/G13)))</f>
        <v>1.00418538557904</v>
      </c>
      <c r="S12" s="3" t="n">
        <f aca="false">S11*R11*E11/E12</f>
        <v>1.00491900838009</v>
      </c>
      <c r="T12" s="9" t="n">
        <f aca="false">(($J132/$J12)^(1/10)-1)</f>
        <v>0.122056037619699</v>
      </c>
      <c r="U12" s="9" t="n">
        <f aca="false">(($S132/$S12)^(1/10)-1)</f>
        <v>0.0909719062390226</v>
      </c>
      <c r="V12" s="9" t="n">
        <f aca="false">T12-U12</f>
        <v>0.0310841313806765</v>
      </c>
      <c r="Y12" s="28"/>
    </row>
    <row r="13" customFormat="false" ht="14.65" hidden="false" customHeight="false" outlineLevel="0" collapsed="false">
      <c r="A13" s="11" t="n">
        <v>1871.05</v>
      </c>
      <c r="B13" s="1" t="n">
        <v>4.86</v>
      </c>
      <c r="C13" s="2" t="n">
        <v>0.26</v>
      </c>
      <c r="D13" s="1" t="n">
        <v>0.4</v>
      </c>
      <c r="E13" s="1" t="n">
        <v>12.27381157</v>
      </c>
      <c r="F13" s="2" t="n">
        <f aca="false">F12+1/12</f>
        <v>1871.375</v>
      </c>
      <c r="G13" s="3" t="n">
        <f aca="false">G9*8/12+G21*4/12</f>
        <v>5.33333333333333</v>
      </c>
      <c r="H13" s="2" t="n">
        <v>127.319383313622</v>
      </c>
      <c r="I13" s="2" t="n">
        <v>6.81132503323904</v>
      </c>
      <c r="J13" s="4" t="n">
        <f aca="false">J12*((H13+(I13/12))/H12)</f>
        <v>129.696849713064</v>
      </c>
      <c r="K13" s="2" t="n">
        <f aca="false">D13*$E$1862/E13</f>
        <v>10.4789615895985</v>
      </c>
      <c r="L13" s="4" t="n">
        <f aca="false">K13*(J13/H13)</f>
        <v>10.6746378364662</v>
      </c>
      <c r="M13" s="26" t="s">
        <v>44</v>
      </c>
      <c r="O13" s="27" t="s">
        <v>44</v>
      </c>
      <c r="R13" s="3" t="n">
        <f aca="false">((G13/G14+G13/1200+((1+G14/1200)^(-119))*(1-G13/G14)))</f>
        <v>1.00418820218557</v>
      </c>
      <c r="S13" s="3" t="n">
        <f aca="false">S12*R12*E12/E13</f>
        <v>1.03259114675392</v>
      </c>
      <c r="T13" s="9" t="n">
        <f aca="false">(($J133/$J13)^(1/10)-1)</f>
        <v>0.122638098902247</v>
      </c>
      <c r="U13" s="9" t="n">
        <f aca="false">(($S133/$S13)^(1/10)-1)</f>
        <v>0.0894884371904101</v>
      </c>
      <c r="V13" s="9" t="n">
        <f aca="false">T13-U13</f>
        <v>0.0331496617118372</v>
      </c>
      <c r="Y13" s="28"/>
    </row>
    <row r="14" customFormat="false" ht="14.65" hidden="false" customHeight="false" outlineLevel="0" collapsed="false">
      <c r="A14" s="11" t="n">
        <v>1871.06</v>
      </c>
      <c r="B14" s="1" t="n">
        <v>4.82</v>
      </c>
      <c r="C14" s="2" t="n">
        <v>0.26</v>
      </c>
      <c r="D14" s="1" t="n">
        <v>0.4</v>
      </c>
      <c r="E14" s="1" t="n">
        <v>12.08348099</v>
      </c>
      <c r="F14" s="2" t="n">
        <f aca="false">F13+1/12</f>
        <v>1871.45833333333</v>
      </c>
      <c r="G14" s="3" t="n">
        <f aca="false">G9*7/12+G21*5/12</f>
        <v>5.33666666666667</v>
      </c>
      <c r="H14" s="2" t="n">
        <v>128.260427709747</v>
      </c>
      <c r="I14" s="2" t="n">
        <v>6.9186122830984</v>
      </c>
      <c r="J14" s="4" t="n">
        <f aca="false">J13*((H14+(I14/12))/H13)</f>
        <v>131.242783568174</v>
      </c>
      <c r="K14" s="2" t="n">
        <f aca="false">D14*$E$1862/E14</f>
        <v>10.6440188970745</v>
      </c>
      <c r="L14" s="4" t="n">
        <f aca="false">K14*(J14/H14)</f>
        <v>10.8915173085621</v>
      </c>
      <c r="M14" s="26" t="s">
        <v>44</v>
      </c>
      <c r="O14" s="27" t="s">
        <v>44</v>
      </c>
      <c r="R14" s="3" t="n">
        <f aca="false">((G14/G15+G14/1200+((1+G15/1200)^(-119))*(1-G14/G15)))</f>
        <v>1.00419101878384</v>
      </c>
      <c r="S14" s="3" t="n">
        <f aca="false">S13*R13*E13/E14</f>
        <v>1.05324862377365</v>
      </c>
      <c r="T14" s="9" t="n">
        <f aca="false">(($J134/$J14)^(1/10)-1)</f>
        <v>0.123092799941121</v>
      </c>
      <c r="U14" s="9" t="n">
        <f aca="false">(($S134/$S14)^(1/10)-1)</f>
        <v>0.0877249110195437</v>
      </c>
      <c r="V14" s="9" t="n">
        <f aca="false">T14-U14</f>
        <v>0.0353678889215769</v>
      </c>
      <c r="Y14" s="28"/>
    </row>
    <row r="15" customFormat="false" ht="14.65" hidden="false" customHeight="false" outlineLevel="0" collapsed="false">
      <c r="A15" s="11" t="n">
        <v>1871.07</v>
      </c>
      <c r="B15" s="1" t="n">
        <v>4.73</v>
      </c>
      <c r="C15" s="2" t="n">
        <v>0.26</v>
      </c>
      <c r="D15" s="1" t="n">
        <v>0.4</v>
      </c>
      <c r="E15" s="1" t="n">
        <v>12.08348099</v>
      </c>
      <c r="F15" s="2" t="n">
        <f aca="false">F14+1/12</f>
        <v>1871.54166666667</v>
      </c>
      <c r="G15" s="3" t="n">
        <f aca="false">G9*6/12+G21*6/12</f>
        <v>5.34</v>
      </c>
      <c r="H15" s="2" t="n">
        <v>125.865523457906</v>
      </c>
      <c r="I15" s="2" t="n">
        <v>6.9186122830984</v>
      </c>
      <c r="J15" s="4" t="n">
        <f aca="false">J14*((H15+(I15/12))/H14)</f>
        <v>129.382149361294</v>
      </c>
      <c r="K15" s="2" t="n">
        <f aca="false">D15*$E$1862/E15</f>
        <v>10.6440188970745</v>
      </c>
      <c r="L15" s="4" t="n">
        <f aca="false">K15*(J15/H15)</f>
        <v>10.9414079798135</v>
      </c>
      <c r="M15" s="26" t="s">
        <v>44</v>
      </c>
      <c r="O15" s="27" t="s">
        <v>44</v>
      </c>
      <c r="R15" s="3" t="n">
        <f aca="false">((G15/G16+G15/1200+((1+G16/1200)^(-119))*(1-G15/G16)))</f>
        <v>1.00419383537384</v>
      </c>
      <c r="S15" s="3" t="n">
        <f aca="false">S14*R14*E14/E15</f>
        <v>1.05766280853994</v>
      </c>
      <c r="T15" s="9" t="n">
        <f aca="false">(($J135/$J15)^(1/10)-1)</f>
        <v>0.120021815665607</v>
      </c>
      <c r="U15" s="9" t="n">
        <f aca="false">(($S135/$S15)^(1/10)-1)</f>
        <v>0.0865808561499855</v>
      </c>
      <c r="V15" s="9" t="n">
        <f aca="false">T15-U15</f>
        <v>0.033440959515622</v>
      </c>
      <c r="Y15" s="28"/>
    </row>
    <row r="16" customFormat="false" ht="14.65" hidden="false" customHeight="false" outlineLevel="0" collapsed="false">
      <c r="A16" s="11" t="n">
        <v>1871.08</v>
      </c>
      <c r="B16" s="1" t="n">
        <v>4.79</v>
      </c>
      <c r="C16" s="2" t="n">
        <v>0.26</v>
      </c>
      <c r="D16" s="1" t="n">
        <v>0.4</v>
      </c>
      <c r="E16" s="1" t="n">
        <v>11.8932314</v>
      </c>
      <c r="F16" s="2" t="n">
        <f aca="false">F15+1/12</f>
        <v>1871.625</v>
      </c>
      <c r="G16" s="3" t="n">
        <f aca="false">G9*5/12+G21*7/12</f>
        <v>5.34333333333333</v>
      </c>
      <c r="H16" s="2" t="n">
        <v>129.50106898618</v>
      </c>
      <c r="I16" s="2" t="n">
        <v>7.02928558171331</v>
      </c>
      <c r="J16" s="4" t="n">
        <f aca="false">J15*((H16+(I16/12))/H15)</f>
        <v>133.721410444318</v>
      </c>
      <c r="K16" s="2" t="n">
        <f aca="false">D16*$E$1862/E16</f>
        <v>10.8142855103282</v>
      </c>
      <c r="L16" s="4" t="n">
        <f aca="false">K16*(J16/H16)</f>
        <v>11.1667148596508</v>
      </c>
      <c r="M16" s="26" t="s">
        <v>44</v>
      </c>
      <c r="O16" s="27" t="s">
        <v>44</v>
      </c>
      <c r="R16" s="3" t="n">
        <f aca="false">((G16/G17+G16/1200+((1+G17/1200)^(-119))*(1-G16/G17)))</f>
        <v>1.00419665195557</v>
      </c>
      <c r="S16" s="3" t="n">
        <f aca="false">S15*R15*E15/E16</f>
        <v>1.07908828704199</v>
      </c>
      <c r="T16" s="9" t="n">
        <f aca="false">(($J136/$J16)^(1/10)-1)</f>
        <v>0.111933010280067</v>
      </c>
      <c r="U16" s="9" t="n">
        <f aca="false">(($S136/$S16)^(1/10)-1)</f>
        <v>0.0826686109451893</v>
      </c>
      <c r="V16" s="9" t="n">
        <f aca="false">T16-U16</f>
        <v>0.0292643993348773</v>
      </c>
      <c r="Y16" s="28"/>
    </row>
    <row r="17" customFormat="false" ht="14.65" hidden="false" customHeight="false" outlineLevel="0" collapsed="false">
      <c r="A17" s="11" t="n">
        <v>1871.09</v>
      </c>
      <c r="B17" s="1" t="n">
        <v>4.84</v>
      </c>
      <c r="C17" s="2" t="n">
        <v>0.26</v>
      </c>
      <c r="D17" s="1" t="n">
        <v>0.4</v>
      </c>
      <c r="E17" s="1" t="n">
        <v>12.17864628</v>
      </c>
      <c r="F17" s="2" t="n">
        <f aca="false">F16+1/12</f>
        <v>1871.70833333333</v>
      </c>
      <c r="G17" s="3" t="n">
        <f aca="false">G9*4/12+G21*8/12</f>
        <v>5.34666666666667</v>
      </c>
      <c r="H17" s="2" t="n">
        <v>127.78622879915</v>
      </c>
      <c r="I17" s="2" t="n">
        <v>6.86454948094609</v>
      </c>
      <c r="J17" s="4" t="n">
        <f aca="false">J16*((H17+(I17/12))/H16)</f>
        <v>132.541373246136</v>
      </c>
      <c r="K17" s="2" t="n">
        <f aca="false">D17*$E$1862/E17</f>
        <v>10.5608453553017</v>
      </c>
      <c r="L17" s="4" t="n">
        <f aca="false">K17*(J17/H17)</f>
        <v>10.9538324996806</v>
      </c>
      <c r="M17" s="26" t="s">
        <v>44</v>
      </c>
      <c r="O17" s="27" t="s">
        <v>44</v>
      </c>
      <c r="R17" s="3" t="n">
        <f aca="false">((G17/G18+G17/1200+((1+G18/1200)^(-119))*(1-G17/G18)))</f>
        <v>1.00419946852904</v>
      </c>
      <c r="S17" s="3" t="n">
        <f aca="false">S16*R16*E16/E17</f>
        <v>1.05822154534782</v>
      </c>
      <c r="T17" s="9" t="n">
        <f aca="false">(($J137/$J17)^(1/10)-1)</f>
        <v>0.110028205440536</v>
      </c>
      <c r="U17" s="9" t="n">
        <f aca="false">(($S137/$S17)^(1/10)-1)</f>
        <v>0.0810479047842332</v>
      </c>
      <c r="V17" s="9" t="n">
        <f aca="false">T17-U17</f>
        <v>0.0289803006563032</v>
      </c>
      <c r="Y17" s="28"/>
    </row>
    <row r="18" customFormat="false" ht="14.65" hidden="false" customHeight="false" outlineLevel="0" collapsed="false">
      <c r="A18" s="11" t="n">
        <v>1871.1</v>
      </c>
      <c r="B18" s="1" t="n">
        <v>4.59</v>
      </c>
      <c r="C18" s="2" t="n">
        <v>0.26</v>
      </c>
      <c r="D18" s="1" t="n">
        <v>0.4</v>
      </c>
      <c r="E18" s="1" t="n">
        <v>12.36889587</v>
      </c>
      <c r="F18" s="2" t="n">
        <f aca="false">F17+1/12</f>
        <v>1871.79166666667</v>
      </c>
      <c r="G18" s="3" t="n">
        <f aca="false">G9*3/12+G21*9/12</f>
        <v>5.35</v>
      </c>
      <c r="H18" s="2" t="n">
        <v>119.321707896309</v>
      </c>
      <c r="I18" s="2" t="n">
        <v>6.75896384597828</v>
      </c>
      <c r="J18" s="4" t="n">
        <f aca="false">J17*((H18+(I18/12))/H17)</f>
        <v>124.346079394686</v>
      </c>
      <c r="K18" s="2" t="n">
        <f aca="false">D18*$E$1862/E18</f>
        <v>10.3984059168897</v>
      </c>
      <c r="L18" s="4" t="n">
        <f aca="false">K18*(J18/H18)</f>
        <v>10.8362596422384</v>
      </c>
      <c r="M18" s="26" t="s">
        <v>44</v>
      </c>
      <c r="O18" s="27" t="s">
        <v>44</v>
      </c>
      <c r="R18" s="3" t="n">
        <f aca="false">((G18/G19+G18/1200+((1+G19/1200)^(-119))*(1-G18/G19)))</f>
        <v>1.00420228509425</v>
      </c>
      <c r="S18" s="3" t="n">
        <f aca="false">S17*R17*E17/E18</f>
        <v>1.04632034564527</v>
      </c>
      <c r="T18" s="9" t="n">
        <f aca="false">(($J138/$J18)^(1/10)-1)</f>
        <v>0.114765257679102</v>
      </c>
      <c r="U18" s="9" t="n">
        <f aca="false">(($S138/$S18)^(1/10)-1)</f>
        <v>0.0816526521247267</v>
      </c>
      <c r="V18" s="9" t="n">
        <f aca="false">T18-U18</f>
        <v>0.0331126055543749</v>
      </c>
      <c r="Y18" s="28"/>
    </row>
    <row r="19" customFormat="false" ht="14.65" hidden="false" customHeight="false" outlineLevel="0" collapsed="false">
      <c r="A19" s="11" t="n">
        <v>1871.11</v>
      </c>
      <c r="B19" s="1" t="n">
        <v>4.64</v>
      </c>
      <c r="C19" s="2" t="n">
        <v>0.26</v>
      </c>
      <c r="D19" s="1" t="n">
        <v>0.4</v>
      </c>
      <c r="E19" s="1" t="n">
        <v>12.36889587</v>
      </c>
      <c r="F19" s="2" t="n">
        <f aca="false">F18+1/12</f>
        <v>1871.875</v>
      </c>
      <c r="G19" s="3" t="n">
        <f aca="false">G9*2/12+G21*10/12</f>
        <v>5.35333333333333</v>
      </c>
      <c r="H19" s="2" t="n">
        <v>120.62150863592</v>
      </c>
      <c r="I19" s="2" t="n">
        <v>6.75896384597828</v>
      </c>
      <c r="J19" s="4" t="n">
        <f aca="false">J18*((H19+(I19/12))/H18)</f>
        <v>126.28757591392</v>
      </c>
      <c r="K19" s="2" t="n">
        <f aca="false">D19*$E$1862/E19</f>
        <v>10.3984059168897</v>
      </c>
      <c r="L19" s="4" t="n">
        <f aca="false">K19*(J19/H19)</f>
        <v>10.8868599925793</v>
      </c>
      <c r="M19" s="26" t="s">
        <v>44</v>
      </c>
      <c r="O19" s="27" t="s">
        <v>44</v>
      </c>
      <c r="R19" s="3" t="n">
        <f aca="false">((G19/G20+G19/1200+((1+G20/1200)^(-119))*(1-G19/G20)))</f>
        <v>1.00420510165119</v>
      </c>
      <c r="S19" s="3" t="n">
        <f aca="false">S18*R18*E18/E19</f>
        <v>1.05071728203758</v>
      </c>
      <c r="T19" s="9" t="n">
        <f aca="false">(($J139/$J19)^(1/10)-1)</f>
        <v>0.115269919346064</v>
      </c>
      <c r="U19" s="9" t="n">
        <f aca="false">(($S139/$S19)^(1/10)-1)</f>
        <v>0.0825932502290196</v>
      </c>
      <c r="V19" s="9" t="n">
        <f aca="false">T19-U19</f>
        <v>0.0326766691170441</v>
      </c>
      <c r="Y19" s="28"/>
    </row>
    <row r="20" customFormat="false" ht="14.65" hidden="false" customHeight="false" outlineLevel="0" collapsed="false">
      <c r="A20" s="11" t="n">
        <v>1871.12</v>
      </c>
      <c r="B20" s="1" t="n">
        <v>4.74</v>
      </c>
      <c r="C20" s="2" t="n">
        <v>0.26</v>
      </c>
      <c r="D20" s="1" t="n">
        <v>0.4</v>
      </c>
      <c r="E20" s="1" t="n">
        <v>12.65439174</v>
      </c>
      <c r="F20" s="2" t="n">
        <f aca="false">F19+1/12</f>
        <v>1871.95833333333</v>
      </c>
      <c r="G20" s="3" t="n">
        <f aca="false">G9*1/12+G21*11/12</f>
        <v>5.35666666666667</v>
      </c>
      <c r="H20" s="2" t="n">
        <v>120.44111730652</v>
      </c>
      <c r="I20" s="2" t="n">
        <v>6.60647478896524</v>
      </c>
      <c r="J20" s="4" t="n">
        <f aca="false">J19*((H20+(I20/12))/H19)</f>
        <v>126.675111470603</v>
      </c>
      <c r="K20" s="2" t="n">
        <f aca="false">D20*$E$1862/E20</f>
        <v>10.1638073676388</v>
      </c>
      <c r="L20" s="4" t="n">
        <f aca="false">K20*(J20/H20)</f>
        <v>10.6898828245234</v>
      </c>
      <c r="M20" s="26" t="s">
        <v>44</v>
      </c>
      <c r="O20" s="27" t="s">
        <v>44</v>
      </c>
      <c r="R20" s="3" t="n">
        <f aca="false">((G20/G21+G20/1200+((1+G21/1200)^(-119))*(1-G20/G21)))</f>
        <v>1.00420791819988</v>
      </c>
      <c r="S20" s="3" t="n">
        <f aca="false">S19*R19*E19/E20</f>
        <v>1.03133072799969</v>
      </c>
      <c r="T20" s="9" t="n">
        <f aca="false">(($J140/$J20)^(1/10)-1)</f>
        <v>0.112135173955724</v>
      </c>
      <c r="U20" s="9" t="n">
        <f aca="false">(($S140/$S20)^(1/10)-1)</f>
        <v>0.0849991777472159</v>
      </c>
      <c r="V20" s="9" t="n">
        <f aca="false">T20-U20</f>
        <v>0.0271359962085085</v>
      </c>
      <c r="Y20" s="28"/>
    </row>
    <row r="21" customFormat="false" ht="14.65" hidden="false" customHeight="false" outlineLevel="0" collapsed="false">
      <c r="A21" s="11" t="n">
        <v>1872.01</v>
      </c>
      <c r="B21" s="1" t="n">
        <v>4.86</v>
      </c>
      <c r="C21" s="2" t="n">
        <v>0.2633</v>
      </c>
      <c r="D21" s="1" t="n">
        <v>0.4025</v>
      </c>
      <c r="E21" s="1" t="n">
        <v>12.65439174</v>
      </c>
      <c r="F21" s="2" t="n">
        <f aca="false">F20+1/12</f>
        <v>1872.04166666667</v>
      </c>
      <c r="G21" s="3" t="n">
        <v>5.36</v>
      </c>
      <c r="H21" s="2" t="n">
        <v>123.490259516812</v>
      </c>
      <c r="I21" s="2" t="n">
        <v>6.69032619974826</v>
      </c>
      <c r="J21" s="4" t="n">
        <f aca="false">J20*((H21+(I21/12))/H20)</f>
        <v>130.468460932063</v>
      </c>
      <c r="K21" s="2" t="n">
        <f aca="false">D21*$E$1862/E21</f>
        <v>10.2273311636866</v>
      </c>
      <c r="L21" s="4" t="n">
        <f aca="false">K21*(J21/H21)</f>
        <v>10.8052583385093</v>
      </c>
      <c r="M21" s="26" t="s">
        <v>44</v>
      </c>
      <c r="O21" s="27" t="s">
        <v>44</v>
      </c>
      <c r="R21" s="3" t="n">
        <f aca="false">((G21/G22+G21/1200+((1+G22/1200)^(-119))*(1-G21/G22)))</f>
        <v>1.00305999988575</v>
      </c>
      <c r="S21" s="3" t="n">
        <f aca="false">S20*R20*E20/E21</f>
        <v>1.03567048334013</v>
      </c>
      <c r="T21" s="9" t="n">
        <f aca="false">(($J141/$J21)^(1/10)-1)</f>
        <v>0.107684464010011</v>
      </c>
      <c r="U21" s="9" t="n">
        <f aca="false">(($S141/$S21)^(1/10)-1)</f>
        <v>0.0849309891814114</v>
      </c>
      <c r="V21" s="9" t="n">
        <f aca="false">T21-U21</f>
        <v>0.0227534748286</v>
      </c>
      <c r="Y21" s="28"/>
    </row>
    <row r="22" customFormat="false" ht="14.65" hidden="false" customHeight="false" outlineLevel="0" collapsed="false">
      <c r="A22" s="11" t="n">
        <v>1872.02</v>
      </c>
      <c r="B22" s="1" t="n">
        <v>4.88</v>
      </c>
      <c r="C22" s="2" t="n">
        <v>0.2667</v>
      </c>
      <c r="D22" s="1" t="n">
        <v>0.405</v>
      </c>
      <c r="E22" s="1" t="n">
        <v>12.65439174</v>
      </c>
      <c r="F22" s="2" t="n">
        <f aca="false">F21+1/12</f>
        <v>1872.125</v>
      </c>
      <c r="G22" s="3" t="n">
        <f aca="false">G21*11/12+G33*1/12</f>
        <v>5.37833333333333</v>
      </c>
      <c r="H22" s="2" t="n">
        <v>123.998449885194</v>
      </c>
      <c r="I22" s="2" t="n">
        <v>6.77671856237319</v>
      </c>
      <c r="J22" s="4" t="n">
        <f aca="false">J21*((H22+(I22/12))/H21)</f>
        <v>131.602006356519</v>
      </c>
      <c r="K22" s="2" t="n">
        <f aca="false">D22*$E$1862/E22</f>
        <v>10.2908549597343</v>
      </c>
      <c r="L22" s="4" t="n">
        <f aca="false">K22*(J22/H22)</f>
        <v>10.921887822621</v>
      </c>
      <c r="M22" s="26" t="s">
        <v>44</v>
      </c>
      <c r="O22" s="27" t="s">
        <v>44</v>
      </c>
      <c r="R22" s="3" t="n">
        <f aca="false">((G22/G23+G22/1200+((1+G23/1200)^(-119))*(1-G22/G23)))</f>
        <v>1.00307644830038</v>
      </c>
      <c r="S22" s="3" t="n">
        <f aca="false">S21*R21*E21/E22</f>
        <v>1.03883963490083</v>
      </c>
      <c r="T22" s="9" t="n">
        <f aca="false">(($J142/$J22)^(1/10)-1)</f>
        <v>0.10375207603566</v>
      </c>
      <c r="U22" s="9" t="n">
        <f aca="false">(($S142/$S22)^(1/10)-1)</f>
        <v>0.0839098290029967</v>
      </c>
      <c r="V22" s="9" t="n">
        <f aca="false">T22-U22</f>
        <v>0.0198422470326629</v>
      </c>
      <c r="Y22" s="28"/>
    </row>
    <row r="23" customFormat="false" ht="14.65" hidden="false" customHeight="false" outlineLevel="0" collapsed="false">
      <c r="A23" s="11" t="n">
        <v>1872.03</v>
      </c>
      <c r="B23" s="1" t="n">
        <v>5.04</v>
      </c>
      <c r="C23" s="2" t="n">
        <v>0.27</v>
      </c>
      <c r="D23" s="1" t="n">
        <v>0.4075</v>
      </c>
      <c r="E23" s="1" t="n">
        <v>12.84464132</v>
      </c>
      <c r="F23" s="2" t="n">
        <f aca="false">F22+1/12</f>
        <v>1872.20833333333</v>
      </c>
      <c r="G23" s="3" t="n">
        <f aca="false">G21*10/12+G33*2/12</f>
        <v>5.39666666666667</v>
      </c>
      <c r="H23" s="2" t="n">
        <v>126.167141582744</v>
      </c>
      <c r="I23" s="2" t="n">
        <v>6.75895401336127</v>
      </c>
      <c r="J23" s="4" t="n">
        <f aca="false">J22*((H23+(I23/12))/H22)</f>
        <v>134.501466024375</v>
      </c>
      <c r="K23" s="2" t="n">
        <f aca="false">D23*$E$1862/E23</f>
        <v>10.201013927573</v>
      </c>
      <c r="L23" s="4" t="n">
        <f aca="false">K23*(J23/H23)</f>
        <v>10.8748705168518</v>
      </c>
      <c r="M23" s="26" t="s">
        <v>44</v>
      </c>
      <c r="O23" s="27" t="s">
        <v>44</v>
      </c>
      <c r="R23" s="3" t="n">
        <f aca="false">((G23/G24+G23/1200+((1+G24/1200)^(-119))*(1-G23/G24)))</f>
        <v>1.0030928953451</v>
      </c>
      <c r="S23" s="3" t="n">
        <f aca="false">S22*R22*E22/E23</f>
        <v>1.02660136613487</v>
      </c>
      <c r="T23" s="9" t="n">
        <f aca="false">(($J143/$J23)^(1/10)-1)</f>
        <v>0.101665922925352</v>
      </c>
      <c r="U23" s="9" t="n">
        <f aca="false">(($S143/$S23)^(1/10)-1)</f>
        <v>0.0855145884981554</v>
      </c>
      <c r="V23" s="9" t="n">
        <f aca="false">T23-U23</f>
        <v>0.0161513344271966</v>
      </c>
      <c r="Y23" s="28"/>
    </row>
    <row r="24" customFormat="false" ht="14.65" hidden="false" customHeight="false" outlineLevel="0" collapsed="false">
      <c r="A24" s="11" t="n">
        <v>1872.04</v>
      </c>
      <c r="B24" s="1" t="n">
        <v>5.18</v>
      </c>
      <c r="C24" s="2" t="n">
        <v>0.2733</v>
      </c>
      <c r="D24" s="1" t="n">
        <v>0.41</v>
      </c>
      <c r="E24" s="1" t="n">
        <v>13.13013719</v>
      </c>
      <c r="F24" s="2" t="n">
        <f aca="false">F23+1/12</f>
        <v>1872.29166666667</v>
      </c>
      <c r="G24" s="3" t="n">
        <f aca="false">G21*9/12+G33*3/12</f>
        <v>5.415</v>
      </c>
      <c r="H24" s="2" t="n">
        <v>126.852258731045</v>
      </c>
      <c r="I24" s="2" t="n">
        <v>6.69280353497967</v>
      </c>
      <c r="J24" s="4" t="n">
        <f aca="false">J23*((H24+(I24/12))/H23)</f>
        <v>135.826416794866</v>
      </c>
      <c r="K24" s="2" t="n">
        <f aca="false">D24*$E$1862/E24</f>
        <v>10.0404297451213</v>
      </c>
      <c r="L24" s="4" t="n">
        <f aca="false">K24*(J24/H24)</f>
        <v>10.7507395532616</v>
      </c>
      <c r="M24" s="26" t="s">
        <v>44</v>
      </c>
      <c r="O24" s="27" t="s">
        <v>44</v>
      </c>
      <c r="R24" s="3" t="n">
        <f aca="false">((G24/G25+G24/1200+((1+G25/1200)^(-119))*(1-G24/G25)))</f>
        <v>1.00310934102175</v>
      </c>
      <c r="S24" s="3" t="n">
        <f aca="false">S23*R23*E23/E24</f>
        <v>1.00738553318489</v>
      </c>
      <c r="T24" s="9" t="n">
        <f aca="false">(($J144/$J24)^(1/10)-1)</f>
        <v>0.100078667932763</v>
      </c>
      <c r="U24" s="9" t="n">
        <f aca="false">(($S144/$S24)^(1/10)-1)</f>
        <v>0.086885497930643</v>
      </c>
      <c r="V24" s="9" t="n">
        <f aca="false">T24-U24</f>
        <v>0.0131931700021199</v>
      </c>
      <c r="Y24" s="28"/>
    </row>
    <row r="25" customFormat="false" ht="14.65" hidden="false" customHeight="false" outlineLevel="0" collapsed="false">
      <c r="A25" s="11" t="n">
        <v>1872.05</v>
      </c>
      <c r="B25" s="1" t="n">
        <v>5.18</v>
      </c>
      <c r="C25" s="2" t="n">
        <v>0.2767</v>
      </c>
      <c r="D25" s="1" t="n">
        <v>0.4125</v>
      </c>
      <c r="E25" s="1" t="n">
        <v>13.13013719</v>
      </c>
      <c r="F25" s="2" t="n">
        <f aca="false">F24+1/12</f>
        <v>1872.375</v>
      </c>
      <c r="G25" s="3" t="n">
        <f aca="false">G21*8/12+G33*4/12</f>
        <v>5.43333333333333</v>
      </c>
      <c r="H25" s="2" t="n">
        <v>126.852258731045</v>
      </c>
      <c r="I25" s="2" t="n">
        <v>6.77606563530507</v>
      </c>
      <c r="J25" s="4" t="n">
        <f aca="false">J24*((H25+(I25/12))/H24)</f>
        <v>136.431036639254</v>
      </c>
      <c r="K25" s="2" t="n">
        <f aca="false">D25*$E$1862/E25</f>
        <v>10.1016518777136</v>
      </c>
      <c r="L25" s="4" t="n">
        <f aca="false">K25*(J25/H25)</f>
        <v>10.8644406590139</v>
      </c>
      <c r="M25" s="26" t="s">
        <v>44</v>
      </c>
      <c r="O25" s="27" t="s">
        <v>44</v>
      </c>
      <c r="R25" s="3" t="n">
        <f aca="false">((G25/G26+G25/1200+((1+G26/1200)^(-119))*(1-G25/G26)))</f>
        <v>1.00312578533219</v>
      </c>
      <c r="S25" s="3" t="n">
        <f aca="false">S24*R24*E24/E25</f>
        <v>1.01051783834794</v>
      </c>
      <c r="T25" s="9" t="n">
        <f aca="false">(($J145/$J25)^(1/10)-1)</f>
        <v>0.0977606637227217</v>
      </c>
      <c r="U25" s="9" t="n">
        <f aca="false">(($S145/$S25)^(1/10)-1)</f>
        <v>0.0858766808572906</v>
      </c>
      <c r="V25" s="9" t="n">
        <f aca="false">T25-U25</f>
        <v>0.0118839828654311</v>
      </c>
      <c r="Y25" s="28"/>
    </row>
    <row r="26" customFormat="false" ht="14.65" hidden="false" customHeight="false" outlineLevel="0" collapsed="false">
      <c r="A26" s="11" t="n">
        <v>1872.06</v>
      </c>
      <c r="B26" s="1" t="n">
        <v>5.13</v>
      </c>
      <c r="C26" s="2" t="n">
        <v>0.28</v>
      </c>
      <c r="D26" s="1" t="n">
        <v>0.415</v>
      </c>
      <c r="E26" s="1" t="n">
        <v>13.0349719</v>
      </c>
      <c r="F26" s="2" t="n">
        <f aca="false">F25+1/12</f>
        <v>1872.45833333333</v>
      </c>
      <c r="G26" s="3" t="n">
        <f aca="false">G21*7/12+G33*5/12</f>
        <v>5.45166666666667</v>
      </c>
      <c r="H26" s="2" t="n">
        <v>126.544995467156</v>
      </c>
      <c r="I26" s="2" t="n">
        <v>6.90693932374338</v>
      </c>
      <c r="J26" s="4" t="n">
        <f aca="false">J25*((H26+(I26/12))/H25)</f>
        <v>136.719612465556</v>
      </c>
      <c r="K26" s="2" t="n">
        <f aca="false">D26*$E$1862/E26</f>
        <v>10.2370707834054</v>
      </c>
      <c r="L26" s="4" t="n">
        <f aca="false">K26*(J26/H26)</f>
        <v>11.0601635815216</v>
      </c>
      <c r="M26" s="26" t="s">
        <v>44</v>
      </c>
      <c r="O26" s="27" t="s">
        <v>44</v>
      </c>
      <c r="R26" s="3" t="n">
        <f aca="false">((G26/G27+G26/1200+((1+G27/1200)^(-119))*(1-G26/G27)))</f>
        <v>1.00314222827826</v>
      </c>
      <c r="S26" s="3" t="n">
        <f aca="false">S25*R25*E25/E26</f>
        <v>1.02107711591673</v>
      </c>
      <c r="T26" s="9" t="n">
        <f aca="false">(($J146/$J26)^(1/10)-1)</f>
        <v>0.0964717056225486</v>
      </c>
      <c r="U26" s="9" t="n">
        <f aca="false">(($S146/$S26)^(1/10)-1)</f>
        <v>0.0840863420054729</v>
      </c>
      <c r="V26" s="9" t="n">
        <f aca="false">T26-U26</f>
        <v>0.0123853636170757</v>
      </c>
      <c r="Y26" s="28"/>
    </row>
    <row r="27" customFormat="false" ht="14.65" hidden="false" customHeight="false" outlineLevel="0" collapsed="false">
      <c r="A27" s="11" t="n">
        <v>1872.07</v>
      </c>
      <c r="B27" s="1" t="n">
        <v>5.1</v>
      </c>
      <c r="C27" s="2" t="n">
        <v>0.2833</v>
      </c>
      <c r="D27" s="1" t="n">
        <v>0.4175</v>
      </c>
      <c r="E27" s="1" t="n">
        <v>12.84464132</v>
      </c>
      <c r="F27" s="2" t="n">
        <f aca="false">F26+1/12</f>
        <v>1872.54166666667</v>
      </c>
      <c r="G27" s="3" t="n">
        <f aca="false">G21*6/12+G33*6/12</f>
        <v>5.47</v>
      </c>
      <c r="H27" s="2" t="n">
        <v>127.669131363491</v>
      </c>
      <c r="I27" s="2" t="n">
        <v>7.09189508142685</v>
      </c>
      <c r="J27" s="4" t="n">
        <f aca="false">J26*((H27+(I27/12))/H26)</f>
        <v>138.57264125455</v>
      </c>
      <c r="K27" s="2" t="n">
        <f aca="false">D27*$E$1862/E27</f>
        <v>10.4513455576975</v>
      </c>
      <c r="L27" s="4" t="n">
        <f aca="false">K27*(J27/H27)</f>
        <v>11.3439368085833</v>
      </c>
      <c r="M27" s="26" t="s">
        <v>44</v>
      </c>
      <c r="O27" s="27" t="s">
        <v>44</v>
      </c>
      <c r="R27" s="3" t="n">
        <f aca="false">((G27/G28+G27/1200+((1+G28/1200)^(-119))*(1-G27/G28)))</f>
        <v>1.0031586698618</v>
      </c>
      <c r="S27" s="3" t="n">
        <f aca="false">S26*R26*E26/E27</f>
        <v>1.03946333205989</v>
      </c>
      <c r="T27" s="9" t="n">
        <f aca="false">(($J147/$J27)^(1/10)-1)</f>
        <v>0.102500401470314</v>
      </c>
      <c r="U27" s="9" t="n">
        <f aca="false">(($S147/$S27)^(1/10)-1)</f>
        <v>0.0834525206698147</v>
      </c>
      <c r="V27" s="9" t="n">
        <f aca="false">T27-U27</f>
        <v>0.0190478808004992</v>
      </c>
      <c r="Y27" s="28"/>
    </row>
    <row r="28" customFormat="false" ht="14.65" hidden="false" customHeight="false" outlineLevel="0" collapsed="false">
      <c r="A28" s="11" t="n">
        <v>1872.08</v>
      </c>
      <c r="B28" s="1" t="n">
        <v>5.04</v>
      </c>
      <c r="C28" s="2" t="n">
        <v>0.2867</v>
      </c>
      <c r="D28" s="1" t="n">
        <v>0.42</v>
      </c>
      <c r="E28" s="1" t="n">
        <v>12.93980661</v>
      </c>
      <c r="F28" s="2" t="n">
        <f aca="false">F27+1/12</f>
        <v>1872.625</v>
      </c>
      <c r="G28" s="3" t="n">
        <f aca="false">G21*5/12+G33*7/12</f>
        <v>5.48833333333333</v>
      </c>
      <c r="H28" s="2" t="n">
        <v>125.239250387839</v>
      </c>
      <c r="I28" s="2" t="n">
        <v>7.12422481868916</v>
      </c>
      <c r="J28" s="4" t="n">
        <f aca="false">J27*((H28+(I28/12))/H27)</f>
        <v>136.579626436914</v>
      </c>
      <c r="K28" s="2" t="n">
        <f aca="false">D28*$E$1862/E28</f>
        <v>10.4366041989866</v>
      </c>
      <c r="L28" s="4" t="n">
        <f aca="false">K28*(J28/H28)</f>
        <v>11.3816355364095</v>
      </c>
      <c r="M28" s="26" t="s">
        <v>44</v>
      </c>
      <c r="O28" s="27" t="s">
        <v>44</v>
      </c>
      <c r="R28" s="3" t="n">
        <f aca="false">((G28/G29+G28/1200+((1+G29/1200)^(-119))*(1-G28/G29)))</f>
        <v>1.00317511008466</v>
      </c>
      <c r="S28" s="3" t="n">
        <f aca="false">S27*R27*E27/E28</f>
        <v>1.03507781501533</v>
      </c>
      <c r="T28" s="9" t="n">
        <f aca="false">(($J148/$J28)^(1/10)-1)</f>
        <v>0.106841717944851</v>
      </c>
      <c r="U28" s="9" t="n">
        <f aca="false">(($S148/$S28)^(1/10)-1)</f>
        <v>0.0832492176826727</v>
      </c>
      <c r="V28" s="9" t="n">
        <f aca="false">T28-U28</f>
        <v>0.023592500262178</v>
      </c>
      <c r="Y28" s="28"/>
    </row>
    <row r="29" customFormat="false" ht="14.65" hidden="false" customHeight="false" outlineLevel="0" collapsed="false">
      <c r="A29" s="11" t="n">
        <v>1872.09</v>
      </c>
      <c r="B29" s="1" t="n">
        <v>4.95</v>
      </c>
      <c r="C29" s="2" t="n">
        <v>0.29</v>
      </c>
      <c r="D29" s="1" t="n">
        <v>0.4225</v>
      </c>
      <c r="E29" s="1" t="n">
        <v>13.0349719</v>
      </c>
      <c r="F29" s="2" t="n">
        <f aca="false">F28+1/12</f>
        <v>1872.70833333333</v>
      </c>
      <c r="G29" s="3" t="n">
        <f aca="false">G21*4/12+G33*8/12</f>
        <v>5.50666666666667</v>
      </c>
      <c r="H29" s="2" t="n">
        <v>122.104820187606</v>
      </c>
      <c r="I29" s="2" t="n">
        <v>7.15361572816279</v>
      </c>
      <c r="J29" s="4" t="n">
        <f aca="false">J28*((H29+(I29/12))/H28)</f>
        <v>133.811488989738</v>
      </c>
      <c r="K29" s="2" t="n">
        <f aca="false">D29*$E$1862/E29</f>
        <v>10.4220780867199</v>
      </c>
      <c r="L29" s="4" t="n">
        <f aca="false">K29*(J29/H29)</f>
        <v>11.4212836561948</v>
      </c>
      <c r="M29" s="26" t="s">
        <v>44</v>
      </c>
      <c r="O29" s="27" t="s">
        <v>44</v>
      </c>
      <c r="R29" s="3" t="n">
        <f aca="false">((G29/G30+G29/1200+((1+G30/1200)^(-119))*(1-G29/G30)))</f>
        <v>1.00319154894868</v>
      </c>
      <c r="S29" s="3" t="n">
        <f aca="false">S28*R28*E28/E29</f>
        <v>1.03078344541586</v>
      </c>
      <c r="T29" s="9" t="n">
        <f aca="false">(($J149/$J29)^(1/10)-1)</f>
        <v>0.113703060848039</v>
      </c>
      <c r="U29" s="9" t="n">
        <f aca="false">(($S149/$S29)^(1/10)-1)</f>
        <v>0.0869931171352329</v>
      </c>
      <c r="V29" s="9" t="n">
        <f aca="false">T29-U29</f>
        <v>0.0267099437128062</v>
      </c>
      <c r="Y29" s="28"/>
    </row>
    <row r="30" customFormat="false" ht="14.65" hidden="false" customHeight="false" outlineLevel="0" collapsed="false">
      <c r="A30" s="11" t="n">
        <v>1872.1</v>
      </c>
      <c r="B30" s="1" t="n">
        <v>4.97</v>
      </c>
      <c r="C30" s="2" t="n">
        <v>0.2933</v>
      </c>
      <c r="D30" s="1" t="n">
        <v>0.425</v>
      </c>
      <c r="E30" s="1" t="n">
        <v>12.74947603</v>
      </c>
      <c r="F30" s="2" t="n">
        <f aca="false">F29+1/12</f>
        <v>1872.79166666667</v>
      </c>
      <c r="G30" s="3" t="n">
        <f aca="false">G21*3/12+G33*9/12</f>
        <v>5.525</v>
      </c>
      <c r="H30" s="2" t="n">
        <v>125.343483625499</v>
      </c>
      <c r="I30" s="2" t="n">
        <v>7.39703093508228</v>
      </c>
      <c r="J30" s="4" t="n">
        <f aca="false">J29*((H30+(I30/12))/H29)</f>
        <v>138.036173593745</v>
      </c>
      <c r="K30" s="2" t="n">
        <f aca="false">D30*$E$1862/E30</f>
        <v>10.7185071510739</v>
      </c>
      <c r="L30" s="4" t="n">
        <f aca="false">K30*(J30/H30)</f>
        <v>11.8038981443343</v>
      </c>
      <c r="M30" s="26" t="s">
        <v>44</v>
      </c>
      <c r="O30" s="27" t="s">
        <v>44</v>
      </c>
      <c r="R30" s="3" t="n">
        <f aca="false">((G30/G31+G30/1200+((1+G31/1200)^(-119))*(1-G30/G31)))</f>
        <v>1.00320798645569</v>
      </c>
      <c r="S30" s="3" t="n">
        <f aca="false">S29*R29*E29/E30</f>
        <v>1.05722898810543</v>
      </c>
      <c r="T30" s="9" t="n">
        <f aca="false">(($J150/$J30)^(1/10)-1)</f>
        <v>0.10870071962282</v>
      </c>
      <c r="U30" s="9" t="n">
        <f aca="false">(($S150/$S30)^(1/10)-1)</f>
        <v>0.0855723327022044</v>
      </c>
      <c r="V30" s="9" t="n">
        <f aca="false">T30-U30</f>
        <v>0.0231283869206156</v>
      </c>
      <c r="Y30" s="28"/>
    </row>
    <row r="31" customFormat="false" ht="14.65" hidden="false" customHeight="false" outlineLevel="0" collapsed="false">
      <c r="A31" s="11" t="n">
        <v>1872.11</v>
      </c>
      <c r="B31" s="1" t="n">
        <v>4.95</v>
      </c>
      <c r="C31" s="2" t="n">
        <v>0.2967</v>
      </c>
      <c r="D31" s="1" t="n">
        <v>0.4275</v>
      </c>
      <c r="E31" s="1" t="n">
        <v>13.13013719</v>
      </c>
      <c r="F31" s="2" t="n">
        <f aca="false">F30+1/12</f>
        <v>1872.875</v>
      </c>
      <c r="G31" s="3" t="n">
        <f aca="false">G21*2/12+G33*10/12</f>
        <v>5.54333333333333</v>
      </c>
      <c r="H31" s="2" t="n">
        <v>121.219822532563</v>
      </c>
      <c r="I31" s="2" t="n">
        <v>7.26584269604269</v>
      </c>
      <c r="J31" s="4" t="n">
        <f aca="false">J30*((H31+(I31/12))/H30)</f>
        <v>134.161737597726</v>
      </c>
      <c r="K31" s="2" t="n">
        <f aca="false">D31*$E$1862/E31</f>
        <v>10.4689846732668</v>
      </c>
      <c r="L31" s="4" t="n">
        <f aca="false">K31*(J31/H31)</f>
        <v>11.5866955198036</v>
      </c>
      <c r="M31" s="26" t="s">
        <v>44</v>
      </c>
      <c r="O31" s="27" t="s">
        <v>44</v>
      </c>
      <c r="R31" s="3" t="n">
        <f aca="false">((G31/G32+G31/1200+((1+G32/1200)^(-119))*(1-G31/G32)))</f>
        <v>1.00322442260753</v>
      </c>
      <c r="S31" s="3" t="n">
        <f aca="false">S30*R30*E30/E31</f>
        <v>1.02987168121781</v>
      </c>
      <c r="T31" s="9" t="n">
        <f aca="false">(($J151/$J31)^(1/10)-1)</f>
        <v>0.108552457836064</v>
      </c>
      <c r="U31" s="9" t="n">
        <f aca="false">(($S151/$S31)^(1/10)-1)</f>
        <v>0.0897661676855337</v>
      </c>
      <c r="V31" s="9" t="n">
        <f aca="false">T31-U31</f>
        <v>0.0187862901505307</v>
      </c>
      <c r="Y31" s="28"/>
    </row>
    <row r="32" customFormat="false" ht="14.65" hidden="false" customHeight="false" outlineLevel="0" collapsed="false">
      <c r="A32" s="11" t="n">
        <v>1872.12</v>
      </c>
      <c r="B32" s="1" t="n">
        <v>5.07</v>
      </c>
      <c r="C32" s="2" t="n">
        <v>0.3</v>
      </c>
      <c r="D32" s="1" t="n">
        <v>0.43</v>
      </c>
      <c r="E32" s="1" t="n">
        <v>12.93980661</v>
      </c>
      <c r="F32" s="2" t="n">
        <f aca="false">F31+1/12</f>
        <v>1872.95833333333</v>
      </c>
      <c r="G32" s="3" t="n">
        <f aca="false">G21*1/12+G33*11/12</f>
        <v>5.56166666666667</v>
      </c>
      <c r="H32" s="2" t="n">
        <v>125.984722116338</v>
      </c>
      <c r="I32" s="2" t="n">
        <v>7.4547172849904</v>
      </c>
      <c r="J32" s="4" t="n">
        <f aca="false">J31*((H32+(I32/12))/H31)</f>
        <v>140.12290806662</v>
      </c>
      <c r="K32" s="2" t="n">
        <f aca="false">D32*$E$1862/E32</f>
        <v>10.6850947751529</v>
      </c>
      <c r="L32" s="4" t="n">
        <f aca="false">K32*(J32/H32)</f>
        <v>11.8841914139343</v>
      </c>
      <c r="M32" s="26" t="s">
        <v>44</v>
      </c>
      <c r="O32" s="27" t="s">
        <v>44</v>
      </c>
      <c r="R32" s="3" t="n">
        <f aca="false">((G32/G33+G32/1200+((1+G33/1200)^(-119))*(1-G32/G33)))</f>
        <v>1.00324085740603</v>
      </c>
      <c r="S32" s="3" t="n">
        <f aca="false">S31*R31*E31/E32</f>
        <v>1.0483895674211</v>
      </c>
      <c r="T32" s="9" t="n">
        <f aca="false">(($J152/$J32)^(1/10)-1)</f>
        <v>0.105862474834387</v>
      </c>
      <c r="U32" s="9" t="n">
        <f aca="false">(($S152/$S32)^(1/10)-1)</f>
        <v>0.0891780202856412</v>
      </c>
      <c r="V32" s="9" t="n">
        <f aca="false">T32-U32</f>
        <v>0.0166844545487461</v>
      </c>
      <c r="Y32" s="28"/>
    </row>
    <row r="33" customFormat="false" ht="14.65" hidden="false" customHeight="false" outlineLevel="0" collapsed="false">
      <c r="A33" s="11" t="n">
        <v>1873.01</v>
      </c>
      <c r="B33" s="1" t="n">
        <v>5.11</v>
      </c>
      <c r="C33" s="2" t="n">
        <v>0.3025</v>
      </c>
      <c r="D33" s="1" t="n">
        <v>0.4325</v>
      </c>
      <c r="E33" s="1" t="n">
        <v>12.93980661</v>
      </c>
      <c r="F33" s="2" t="n">
        <f aca="false">F32+1/12</f>
        <v>1873.04166666667</v>
      </c>
      <c r="G33" s="3" t="n">
        <v>5.58</v>
      </c>
      <c r="H33" s="2" t="n">
        <v>126.978684421003</v>
      </c>
      <c r="I33" s="2" t="n">
        <v>7.51683992903199</v>
      </c>
      <c r="J33" s="4" t="n">
        <f aca="false">J32*((H33+(I33/12))/H32)</f>
        <v>141.925113450613</v>
      </c>
      <c r="K33" s="2" t="n">
        <f aca="false">D33*$E$1862/E33</f>
        <v>10.7472174191945</v>
      </c>
      <c r="L33" s="4" t="n">
        <f aca="false">K33*(J33/H33)</f>
        <v>12.012252752914</v>
      </c>
      <c r="M33" s="26" t="s">
        <v>44</v>
      </c>
      <c r="O33" s="27" t="s">
        <v>44</v>
      </c>
      <c r="R33" s="3" t="n">
        <f aca="false">((G33/G34+G33/1200+((1+G34/1200)^(-119))*(1-G33/G34)))</f>
        <v>1.00534722157875</v>
      </c>
      <c r="S33" s="3" t="n">
        <f aca="false">S32*R32*E32/E33</f>
        <v>1.05178724851508</v>
      </c>
      <c r="T33" s="9" t="n">
        <f aca="false">(($J153/$J33)^(1/10)-1)</f>
        <v>0.10438833573956</v>
      </c>
      <c r="U33" s="9" t="n">
        <f aca="false">(($S153/$S33)^(1/10)-1)</f>
        <v>0.0891469811249552</v>
      </c>
      <c r="V33" s="9" t="n">
        <f aca="false">T33-U33</f>
        <v>0.0152413546146051</v>
      </c>
      <c r="Y33" s="28"/>
    </row>
    <row r="34" customFormat="false" ht="14.65" hidden="false" customHeight="false" outlineLevel="0" collapsed="false">
      <c r="A34" s="11" t="n">
        <v>1873.02</v>
      </c>
      <c r="B34" s="1" t="n">
        <v>5.15</v>
      </c>
      <c r="C34" s="2" t="n">
        <v>0.305</v>
      </c>
      <c r="D34" s="1" t="n">
        <v>0.435</v>
      </c>
      <c r="E34" s="1" t="n">
        <v>13.22522149</v>
      </c>
      <c r="F34" s="2" t="n">
        <f aca="false">F33+1/12</f>
        <v>1873.125</v>
      </c>
      <c r="G34" s="3" t="n">
        <f aca="false">G33*11/12+G45*1/12</f>
        <v>5.57083333333333</v>
      </c>
      <c r="H34" s="2" t="n">
        <v>125.210855731385</v>
      </c>
      <c r="I34" s="2" t="n">
        <v>7.41540019380046</v>
      </c>
      <c r="J34" s="4" t="n">
        <f aca="false">J33*((H34+(I34/12))/H33)</f>
        <v>140.639884658627</v>
      </c>
      <c r="K34" s="2" t="n">
        <f aca="false">D34*$E$1862/E34</f>
        <v>10.5760625714859</v>
      </c>
      <c r="L34" s="4" t="n">
        <f aca="false">K34*(J34/H34)</f>
        <v>11.8792912284471</v>
      </c>
      <c r="M34" s="26" t="s">
        <v>44</v>
      </c>
      <c r="O34" s="27" t="s">
        <v>44</v>
      </c>
      <c r="R34" s="3" t="n">
        <f aca="false">((G34/G35+G34/1200+((1+G35/1200)^(-119))*(1-G34/G35)))</f>
        <v>1.00533987202957</v>
      </c>
      <c r="S34" s="3" t="n">
        <f aca="false">S33*R33*E33/E34</f>
        <v>1.03459128288355</v>
      </c>
      <c r="T34" s="9" t="n">
        <f aca="false">(($J154/$J34)^(1/10)-1)</f>
        <v>0.102369554955618</v>
      </c>
      <c r="U34" s="9" t="n">
        <f aca="false">(($S154/$S34)^(1/10)-1)</f>
        <v>0.0902477189710196</v>
      </c>
      <c r="V34" s="9" t="n">
        <f aca="false">T34-U34</f>
        <v>0.012121835984598</v>
      </c>
      <c r="Y34" s="28"/>
    </row>
    <row r="35" customFormat="false" ht="14.65" hidden="false" customHeight="false" outlineLevel="0" collapsed="false">
      <c r="A35" s="11" t="n">
        <v>1873.03</v>
      </c>
      <c r="B35" s="1" t="n">
        <v>5.11</v>
      </c>
      <c r="C35" s="2" t="n">
        <v>0.3075</v>
      </c>
      <c r="D35" s="1" t="n">
        <v>0.4375</v>
      </c>
      <c r="E35" s="1" t="n">
        <v>13.22522149</v>
      </c>
      <c r="F35" s="2" t="n">
        <f aca="false">F34+1/12</f>
        <v>1873.20833333333</v>
      </c>
      <c r="G35" s="3" t="n">
        <f aca="false">G33*10/12+G45*2/12</f>
        <v>5.56166666666667</v>
      </c>
      <c r="H35" s="2" t="n">
        <v>124.238344230559</v>
      </c>
      <c r="I35" s="2" t="n">
        <v>7.4761821626021</v>
      </c>
      <c r="J35" s="4" t="n">
        <f aca="false">J34*((H35+(I35/12))/H34)</f>
        <v>140.247321873779</v>
      </c>
      <c r="K35" s="2" t="n">
        <f aca="false">D35*$E$1862/E35</f>
        <v>10.6368445402875</v>
      </c>
      <c r="L35" s="4" t="n">
        <f aca="false">K35*(J35/H35)</f>
        <v>12.0074761878235</v>
      </c>
      <c r="M35" s="26" t="s">
        <v>44</v>
      </c>
      <c r="O35" s="27" t="s">
        <v>44</v>
      </c>
      <c r="R35" s="3" t="n">
        <f aca="false">((G35/G36+G35/1200+((1+G36/1200)^(-119))*(1-G35/G36)))</f>
        <v>1.00533252264955</v>
      </c>
      <c r="S35" s="3" t="n">
        <f aca="false">S34*R34*E34/E35</f>
        <v>1.04011586793705</v>
      </c>
      <c r="T35" s="9" t="n">
        <f aca="false">(($J155/$J35)^(1/10)-1)</f>
        <v>0.105590904832944</v>
      </c>
      <c r="U35" s="9" t="n">
        <f aca="false">(($S155/$S35)^(1/10)-1)</f>
        <v>0.0910368868526235</v>
      </c>
      <c r="V35" s="9" t="n">
        <f aca="false">T35-U35</f>
        <v>0.0145540179803201</v>
      </c>
      <c r="Y35" s="28"/>
    </row>
    <row r="36" customFormat="false" ht="14.65" hidden="false" customHeight="false" outlineLevel="0" collapsed="false">
      <c r="A36" s="11" t="n">
        <v>1873.04</v>
      </c>
      <c r="B36" s="1" t="n">
        <v>5.04</v>
      </c>
      <c r="C36" s="2" t="n">
        <v>0.31</v>
      </c>
      <c r="D36" s="1" t="n">
        <v>0.44</v>
      </c>
      <c r="E36" s="1" t="n">
        <v>13.22522149</v>
      </c>
      <c r="F36" s="2" t="n">
        <f aca="false">F35+1/12</f>
        <v>1873.29166666666</v>
      </c>
      <c r="G36" s="3" t="n">
        <f aca="false">G33*9/12+G45*3/12</f>
        <v>5.5525</v>
      </c>
      <c r="H36" s="2" t="n">
        <v>122.536449104113</v>
      </c>
      <c r="I36" s="2" t="n">
        <v>7.53696413140375</v>
      </c>
      <c r="J36" s="4" t="n">
        <f aca="false">J35*((H36+(I36/12))/H35)</f>
        <v>139.035138563389</v>
      </c>
      <c r="K36" s="2" t="n">
        <f aca="false">D36*$E$1862/E36</f>
        <v>10.6976265090892</v>
      </c>
      <c r="L36" s="4" t="n">
        <f aca="false">K36*(J36/H36)</f>
        <v>12.13798828728</v>
      </c>
      <c r="M36" s="26" t="s">
        <v>44</v>
      </c>
      <c r="O36" s="27" t="s">
        <v>44</v>
      </c>
      <c r="R36" s="3" t="n">
        <f aca="false">((G36/G37+G36/1200+((1+G37/1200)^(-119))*(1-G36/G37)))</f>
        <v>1.00532517343882</v>
      </c>
      <c r="S36" s="3" t="n">
        <f aca="false">S35*R35*E35/E36</f>
        <v>1.04566230936099</v>
      </c>
      <c r="T36" s="9" t="n">
        <f aca="false">(($J156/$J36)^(1/10)-1)</f>
        <v>0.110409163058183</v>
      </c>
      <c r="U36" s="9" t="n">
        <f aca="false">(($S156/$S36)^(1/10)-1)</f>
        <v>0.0918381333221061</v>
      </c>
      <c r="V36" s="9" t="n">
        <f aca="false">T36-U36</f>
        <v>0.0185710297360771</v>
      </c>
      <c r="Y36" s="28"/>
    </row>
    <row r="37" customFormat="false" ht="14.65" hidden="false" customHeight="false" outlineLevel="0" collapsed="false">
      <c r="A37" s="11" t="n">
        <v>1873.05</v>
      </c>
      <c r="B37" s="1" t="n">
        <v>5.05</v>
      </c>
      <c r="C37" s="2" t="n">
        <v>0.3125</v>
      </c>
      <c r="D37" s="1" t="n">
        <v>0.4425</v>
      </c>
      <c r="E37" s="1" t="n">
        <v>12.93980661</v>
      </c>
      <c r="F37" s="2" t="n">
        <f aca="false">F36+1/12</f>
        <v>1873.375</v>
      </c>
      <c r="G37" s="3" t="n">
        <f aca="false">G33*8/12+G45*4/12</f>
        <v>5.54333333333333</v>
      </c>
      <c r="H37" s="2" t="n">
        <v>125.487740964005</v>
      </c>
      <c r="I37" s="2" t="n">
        <v>7.76533050519833</v>
      </c>
      <c r="J37" s="4" t="n">
        <f aca="false">J36*((H37+(I37/12))/H36)</f>
        <v>143.11804145939</v>
      </c>
      <c r="K37" s="2" t="n">
        <f aca="false">D37*$E$1862/E37</f>
        <v>10.9957079953608</v>
      </c>
      <c r="L37" s="4" t="n">
        <f aca="false">K37*(J37/H37)</f>
        <v>12.5405412565901</v>
      </c>
      <c r="M37" s="26" t="s">
        <v>44</v>
      </c>
      <c r="O37" s="27" t="s">
        <v>44</v>
      </c>
      <c r="R37" s="3" t="n">
        <f aca="false">((G37/G38+G37/1200+((1+G38/1200)^(-119))*(1-G37/G38)))</f>
        <v>1.00531782439748</v>
      </c>
      <c r="S37" s="3" t="n">
        <f aca="false">S36*R36*E36/E37</f>
        <v>1.07441776398846</v>
      </c>
      <c r="T37" s="9" t="n">
        <f aca="false">(($J157/$J37)^(1/10)-1)</f>
        <v>0.106884735600519</v>
      </c>
      <c r="U37" s="9" t="n">
        <f aca="false">(($S157/$S37)^(1/10)-1)</f>
        <v>0.0902695189996179</v>
      </c>
      <c r="V37" s="9" t="n">
        <f aca="false">T37-U37</f>
        <v>0.0166152166009015</v>
      </c>
      <c r="Y37" s="28"/>
    </row>
    <row r="38" customFormat="false" ht="14.65" hidden="false" customHeight="false" outlineLevel="0" collapsed="false">
      <c r="A38" s="11" t="n">
        <v>1873.06</v>
      </c>
      <c r="B38" s="1" t="n">
        <v>4.98</v>
      </c>
      <c r="C38" s="2" t="n">
        <v>0.315</v>
      </c>
      <c r="D38" s="1" t="n">
        <v>0.445</v>
      </c>
      <c r="E38" s="1" t="n">
        <v>12.55922645</v>
      </c>
      <c r="F38" s="2" t="n">
        <f aca="false">F37+1/12</f>
        <v>1873.45833333333</v>
      </c>
      <c r="G38" s="3" t="n">
        <f aca="false">G33*7/12+G45*5/12</f>
        <v>5.53416666666667</v>
      </c>
      <c r="H38" s="2" t="n">
        <v>127.49823138988</v>
      </c>
      <c r="I38" s="2" t="n">
        <v>8.06464716622734</v>
      </c>
      <c r="J38" s="4" t="n">
        <f aca="false">J37*((H38+(I38/12))/H37)</f>
        <v>146.177467754467</v>
      </c>
      <c r="K38" s="2" t="n">
        <f aca="false">D38*$E$1862/E38</f>
        <v>11.3929142507021</v>
      </c>
      <c r="L38" s="4" t="n">
        <f aca="false">K38*(J38/H38)</f>
        <v>13.062042801353</v>
      </c>
      <c r="M38" s="26" t="s">
        <v>44</v>
      </c>
      <c r="O38" s="27" t="s">
        <v>44</v>
      </c>
      <c r="R38" s="3" t="n">
        <f aca="false">((G38/G39+G38/1200+((1+G39/1200)^(-119))*(1-G38/G39)))</f>
        <v>1.00531047552566</v>
      </c>
      <c r="S38" s="3" t="n">
        <f aca="false">S37*R37*E37/E38</f>
        <v>1.11286236983908</v>
      </c>
      <c r="T38" s="9" t="n">
        <f aca="false">(($J158/$J38)^(1/10)-1)</f>
        <v>0.109286588727363</v>
      </c>
      <c r="U38" s="9" t="n">
        <f aca="false">(($S158/$S38)^(1/10)-1)</f>
        <v>0.0899955425433214</v>
      </c>
      <c r="V38" s="9" t="n">
        <f aca="false">T38-U38</f>
        <v>0.0192910461840414</v>
      </c>
      <c r="Y38" s="28"/>
    </row>
    <row r="39" customFormat="false" ht="14.65" hidden="false" customHeight="false" outlineLevel="0" collapsed="false">
      <c r="A39" s="11" t="n">
        <v>1873.07</v>
      </c>
      <c r="B39" s="1" t="n">
        <v>4.97</v>
      </c>
      <c r="C39" s="2" t="n">
        <v>0.3175</v>
      </c>
      <c r="D39" s="1" t="n">
        <v>0.4475</v>
      </c>
      <c r="E39" s="1" t="n">
        <v>12.55922645</v>
      </c>
      <c r="F39" s="2" t="n">
        <f aca="false">F38+1/12</f>
        <v>1873.54166666666</v>
      </c>
      <c r="G39" s="3" t="n">
        <f aca="false">G33*6/12+G45*6/12</f>
        <v>5.525</v>
      </c>
      <c r="H39" s="2" t="n">
        <v>127.24221084492</v>
      </c>
      <c r="I39" s="2" t="n">
        <v>8.12865230246724</v>
      </c>
      <c r="J39" s="4" t="n">
        <f aca="false">J38*((H39+(I39/12))/H38)</f>
        <v>146.660567652082</v>
      </c>
      <c r="K39" s="2" t="n">
        <f aca="false">D39*$E$1862/E39</f>
        <v>11.456919386942</v>
      </c>
      <c r="L39" s="4" t="n">
        <f aca="false">K39*(J39/H39)</f>
        <v>13.2053529223957</v>
      </c>
      <c r="M39" s="26" t="s">
        <v>44</v>
      </c>
      <c r="O39" s="27" t="s">
        <v>44</v>
      </c>
      <c r="R39" s="3" t="n">
        <f aca="false">((G39/G40+G39/1200+((1+G40/1200)^(-119))*(1-G39/G40)))</f>
        <v>1.00530312682346</v>
      </c>
      <c r="S39" s="3" t="n">
        <f aca="false">S38*R38*E38/E39</f>
        <v>1.11877219821753</v>
      </c>
      <c r="T39" s="9" t="n">
        <f aca="false">(($J159/$J39)^(1/10)-1)</f>
        <v>0.109957881139774</v>
      </c>
      <c r="U39" s="9" t="n">
        <f aca="false">(($S159/$S39)^(1/10)-1)</f>
        <v>0.0919589237834864</v>
      </c>
      <c r="V39" s="9" t="n">
        <f aca="false">T39-U39</f>
        <v>0.017998957356288</v>
      </c>
      <c r="Y39" s="28"/>
    </row>
    <row r="40" customFormat="false" ht="14.65" hidden="false" customHeight="false" outlineLevel="0" collapsed="false">
      <c r="A40" s="11" t="n">
        <v>1873.08</v>
      </c>
      <c r="B40" s="1" t="n">
        <v>4.97</v>
      </c>
      <c r="C40" s="2" t="n">
        <v>0.32</v>
      </c>
      <c r="D40" s="1" t="n">
        <v>0.45</v>
      </c>
      <c r="E40" s="1" t="n">
        <v>12.55922645</v>
      </c>
      <c r="F40" s="2" t="n">
        <f aca="false">F39+1/12</f>
        <v>1873.625</v>
      </c>
      <c r="G40" s="3" t="n">
        <f aca="false">G33*5/12+G45*7/12</f>
        <v>5.51583333333333</v>
      </c>
      <c r="H40" s="2" t="n">
        <v>127.24221084492</v>
      </c>
      <c r="I40" s="2" t="n">
        <v>8.19265743870714</v>
      </c>
      <c r="J40" s="4" t="n">
        <f aca="false">J39*((H40+(I40/12))/H39)</f>
        <v>147.447478813194</v>
      </c>
      <c r="K40" s="2" t="n">
        <f aca="false">D40*$E$1862/E40</f>
        <v>11.5209245231819</v>
      </c>
      <c r="L40" s="4" t="n">
        <f aca="false">K40*(J40/H40)</f>
        <v>13.350375345259</v>
      </c>
      <c r="M40" s="26" t="s">
        <v>44</v>
      </c>
      <c r="O40" s="27" t="s">
        <v>44</v>
      </c>
      <c r="R40" s="3" t="n">
        <f aca="false">((G40/G41+G40/1200+((1+G41/1200)^(-119))*(1-G40/G41)))</f>
        <v>1.005295778291</v>
      </c>
      <c r="S40" s="3" t="n">
        <f aca="false">S39*R39*E39/E40</f>
        <v>1.12470518907124</v>
      </c>
      <c r="T40" s="9" t="n">
        <f aca="false">(($J160/$J40)^(1/10)-1)</f>
        <v>0.104772841158715</v>
      </c>
      <c r="U40" s="9" t="n">
        <f aca="false">(($S160/$S40)^(1/10)-1)</f>
        <v>0.0917183137461555</v>
      </c>
      <c r="V40" s="9" t="n">
        <f aca="false">T40-U40</f>
        <v>0.0130545274125597</v>
      </c>
      <c r="Y40" s="28"/>
    </row>
    <row r="41" customFormat="false" ht="14.65" hidden="false" customHeight="false" outlineLevel="0" collapsed="false">
      <c r="A41" s="11" t="n">
        <v>1873.09</v>
      </c>
      <c r="B41" s="1" t="n">
        <v>4.59</v>
      </c>
      <c r="C41" s="2" t="n">
        <v>0.3225</v>
      </c>
      <c r="D41" s="1" t="n">
        <v>0.4525</v>
      </c>
      <c r="E41" s="1" t="n">
        <v>12.55922645</v>
      </c>
      <c r="F41" s="2" t="n">
        <f aca="false">F40+1/12</f>
        <v>1873.70833333333</v>
      </c>
      <c r="G41" s="3" t="n">
        <f aca="false">G33*4/12+G45*8/12</f>
        <v>5.50666666666667</v>
      </c>
      <c r="H41" s="2" t="n">
        <v>117.513430136456</v>
      </c>
      <c r="I41" s="2" t="n">
        <v>8.25666257494704</v>
      </c>
      <c r="J41" s="4" t="n">
        <f aca="false">J40*((H41+(I41/12))/H40)</f>
        <v>136.971142604761</v>
      </c>
      <c r="K41" s="2" t="n">
        <f aca="false">D41*$E$1862/E41</f>
        <v>11.5849296594218</v>
      </c>
      <c r="L41" s="4" t="n">
        <f aca="false">K41*(J41/H41)</f>
        <v>13.5031464114715</v>
      </c>
      <c r="M41" s="26" t="s">
        <v>44</v>
      </c>
      <c r="O41" s="27" t="s">
        <v>44</v>
      </c>
      <c r="R41" s="3" t="n">
        <f aca="false">((G41/G42+G41/1200+((1+G42/1200)^(-119))*(1-G41/G42)))</f>
        <v>1.0052884299284</v>
      </c>
      <c r="S41" s="3" t="n">
        <f aca="false">S40*R40*E40/E41</f>
        <v>1.1306613783953</v>
      </c>
      <c r="T41" s="9" t="n">
        <f aca="false">(($J161/$J41)^(1/10)-1)</f>
        <v>0.115852859028846</v>
      </c>
      <c r="U41" s="9" t="n">
        <f aca="false">(($S161/$S41)^(1/10)-1)</f>
        <v>0.0925987633302559</v>
      </c>
      <c r="V41" s="9" t="n">
        <f aca="false">T41-U41</f>
        <v>0.0232540956985905</v>
      </c>
      <c r="Y41" s="28"/>
    </row>
    <row r="42" customFormat="false" ht="14.65" hidden="false" customHeight="false" outlineLevel="0" collapsed="false">
      <c r="A42" s="11" t="n">
        <v>1873.1</v>
      </c>
      <c r="B42" s="1" t="n">
        <v>4.19</v>
      </c>
      <c r="C42" s="2" t="n">
        <v>0.325</v>
      </c>
      <c r="D42" s="1" t="n">
        <v>0.455</v>
      </c>
      <c r="E42" s="1" t="n">
        <v>12.27381157</v>
      </c>
      <c r="F42" s="2" t="n">
        <f aca="false">F41+1/12</f>
        <v>1873.79166666666</v>
      </c>
      <c r="G42" s="3" t="n">
        <f aca="false">G33*3/12+G45*9/12</f>
        <v>5.4975</v>
      </c>
      <c r="H42" s="2" t="n">
        <v>109.767122651045</v>
      </c>
      <c r="I42" s="2" t="n">
        <v>8.5141562915488</v>
      </c>
      <c r="J42" s="4" t="n">
        <f aca="false">J41*((H42+(I42/12))/H41)</f>
        <v>128.769205375164</v>
      </c>
      <c r="K42" s="2" t="n">
        <f aca="false">D42*$E$1862/E42</f>
        <v>11.9198188081683</v>
      </c>
      <c r="L42" s="4" t="n">
        <f aca="false">K42*(J42/H42)</f>
        <v>13.9832907984964</v>
      </c>
      <c r="M42" s="26" t="s">
        <v>44</v>
      </c>
      <c r="O42" s="27" t="s">
        <v>44</v>
      </c>
      <c r="R42" s="3" t="n">
        <f aca="false">((G42/G43+G42/1200+((1+G43/1200)^(-119))*(1-G42/G43)))</f>
        <v>1.00528108173577</v>
      </c>
      <c r="S42" s="3" t="n">
        <f aca="false">S41*R41*E41/E42</f>
        <v>1.16307221612055</v>
      </c>
      <c r="T42" s="9" t="n">
        <f aca="false">(($J162/$J42)^(1/10)-1)</f>
        <v>0.120249190335659</v>
      </c>
      <c r="U42" s="9" t="n">
        <f aca="false">(($S162/$S42)^(1/10)-1)</f>
        <v>0.0898512573985164</v>
      </c>
      <c r="V42" s="9" t="n">
        <f aca="false">T42-U42</f>
        <v>0.0303979329371422</v>
      </c>
      <c r="Y42" s="28"/>
    </row>
    <row r="43" customFormat="false" ht="14.65" hidden="false" customHeight="false" outlineLevel="0" collapsed="false">
      <c r="A43" s="11" t="n">
        <v>1873.11</v>
      </c>
      <c r="B43" s="1" t="n">
        <v>4.04</v>
      </c>
      <c r="C43" s="2" t="n">
        <v>0.3275</v>
      </c>
      <c r="D43" s="1" t="n">
        <v>0.4575</v>
      </c>
      <c r="E43" s="1" t="n">
        <v>11.8932314</v>
      </c>
      <c r="F43" s="2" t="n">
        <f aca="false">F42+1/12</f>
        <v>1873.875</v>
      </c>
      <c r="G43" s="3" t="n">
        <f aca="false">G33*2/12+G45*10/12</f>
        <v>5.48833333333333</v>
      </c>
      <c r="H43" s="2" t="n">
        <v>109.224283654315</v>
      </c>
      <c r="I43" s="2" t="n">
        <v>8.85419626158119</v>
      </c>
      <c r="J43" s="4" t="n">
        <f aca="false">J42*((H43+(I43/12))/H42)</f>
        <v>128.997974893832</v>
      </c>
      <c r="K43" s="2" t="n">
        <f aca="false">D43*$E$1862/E43</f>
        <v>12.3688390524378</v>
      </c>
      <c r="L43" s="4" t="n">
        <f aca="false">K43*(J43/H43)</f>
        <v>14.6080627509723</v>
      </c>
      <c r="M43" s="26" t="s">
        <v>44</v>
      </c>
      <c r="O43" s="27" t="s">
        <v>44</v>
      </c>
      <c r="R43" s="3" t="n">
        <f aca="false">((G43/G44+G43/1200+((1+G44/1200)^(-119))*(1-G43/G44)))</f>
        <v>1.00527373371322</v>
      </c>
      <c r="S43" s="3" t="n">
        <f aca="false">S42*R42*E42/E43</f>
        <v>1.20662904140564</v>
      </c>
      <c r="T43" s="9" t="n">
        <f aca="false">(($J163/$J43)^(1/10)-1)</f>
        <v>0.123429980342914</v>
      </c>
      <c r="U43" s="9" t="n">
        <f aca="false">(($S163/$S43)^(1/10)-1)</f>
        <v>0.0873120173712854</v>
      </c>
      <c r="V43" s="9" t="n">
        <f aca="false">T43-U43</f>
        <v>0.0361179629716284</v>
      </c>
      <c r="Y43" s="28"/>
    </row>
    <row r="44" customFormat="false" ht="14.65" hidden="false" customHeight="false" outlineLevel="0" collapsed="false">
      <c r="A44" s="11" t="n">
        <v>1873.12</v>
      </c>
      <c r="B44" s="1" t="n">
        <v>4.42</v>
      </c>
      <c r="C44" s="2" t="n">
        <v>0.33</v>
      </c>
      <c r="D44" s="1" t="n">
        <v>0.46</v>
      </c>
      <c r="E44" s="1" t="n">
        <v>12.17864628</v>
      </c>
      <c r="F44" s="2" t="n">
        <f aca="false">F43+1/12</f>
        <v>1873.95833333333</v>
      </c>
      <c r="G44" s="3" t="n">
        <f aca="false">G33*1/12+G45*11/12</f>
        <v>5.47916666666667</v>
      </c>
      <c r="H44" s="2" t="n">
        <v>116.697341176084</v>
      </c>
      <c r="I44" s="2" t="n">
        <v>8.71269741812388</v>
      </c>
      <c r="J44" s="4" t="n">
        <f aca="false">J43*((H44+(I44/12))/H43)</f>
        <v>138.681437930502</v>
      </c>
      <c r="K44" s="2" t="n">
        <f aca="false">D44*$E$1862/E44</f>
        <v>12.1449721585969</v>
      </c>
      <c r="L44" s="4" t="n">
        <f aca="false">K44*(J44/H44)</f>
        <v>14.4329098298713</v>
      </c>
      <c r="M44" s="26" t="s">
        <v>44</v>
      </c>
      <c r="O44" s="27" t="s">
        <v>44</v>
      </c>
      <c r="R44" s="3" t="n">
        <f aca="false">((G44/G45+G44/1200+((1+G45/1200)^(-119))*(1-G44/G45)))</f>
        <v>1.00526638586087</v>
      </c>
      <c r="S44" s="3" t="n">
        <f aca="false">S43*R43*E43/E44</f>
        <v>1.18456517573235</v>
      </c>
      <c r="T44" s="9" t="n">
        <f aca="false">(($J164/$J44)^(1/10)-1)</f>
        <v>0.112271081289678</v>
      </c>
      <c r="U44" s="9" t="n">
        <f aca="false">(($S164/$S44)^(1/10)-1)</f>
        <v>0.0885284553282209</v>
      </c>
      <c r="V44" s="9" t="n">
        <f aca="false">T44-U44</f>
        <v>0.023742625961457</v>
      </c>
      <c r="Y44" s="28"/>
    </row>
    <row r="45" customFormat="false" ht="14.65" hidden="false" customHeight="false" outlineLevel="0" collapsed="false">
      <c r="A45" s="11" t="n">
        <v>1874.01</v>
      </c>
      <c r="B45" s="1" t="n">
        <v>4.66</v>
      </c>
      <c r="C45" s="2" t="n">
        <v>0.33</v>
      </c>
      <c r="D45" s="1" t="n">
        <v>0.46</v>
      </c>
      <c r="E45" s="1" t="n">
        <v>12.36889587</v>
      </c>
      <c r="F45" s="2" t="n">
        <f aca="false">F44+1/12</f>
        <v>1874.04166666666</v>
      </c>
      <c r="G45" s="3" t="n">
        <v>5.47</v>
      </c>
      <c r="H45" s="2" t="n">
        <v>121.141428931765</v>
      </c>
      <c r="I45" s="2" t="n">
        <v>8.57868488143397</v>
      </c>
      <c r="J45" s="4" t="n">
        <f aca="false">J44*((H45+(I45/12))/H44)</f>
        <v>144.812293206318</v>
      </c>
      <c r="K45" s="2" t="n">
        <f aca="false">D45*$E$1862/E45</f>
        <v>11.9581668044231</v>
      </c>
      <c r="L45" s="4" t="n">
        <f aca="false">K45*(J45/H45)</f>
        <v>14.2947757242288</v>
      </c>
      <c r="M45" s="26" t="s">
        <v>44</v>
      </c>
      <c r="O45" s="27" t="s">
        <v>44</v>
      </c>
      <c r="R45" s="3" t="n">
        <f aca="false">((G45/G46+G45/1200+((1+G46/1200)^(-119))*(1-G45/G46)))</f>
        <v>1.00710914566031</v>
      </c>
      <c r="S45" s="3" t="n">
        <f aca="false">S44*R44*E44/E45</f>
        <v>1.17248745673691</v>
      </c>
      <c r="T45" s="9" t="n">
        <f aca="false">(($J165/$J45)^(1/10)-1)</f>
        <v>0.104687798141983</v>
      </c>
      <c r="U45" s="9" t="n">
        <f aca="false">(($S165/$S45)^(1/10)-1)</f>
        <v>0.0899804526465668</v>
      </c>
      <c r="V45" s="9" t="n">
        <f aca="false">T45-U45</f>
        <v>0.0147073454954163</v>
      </c>
      <c r="Y45" s="28"/>
    </row>
    <row r="46" customFormat="false" ht="14.65" hidden="false" customHeight="false" outlineLevel="0" collapsed="false">
      <c r="A46" s="11" t="n">
        <v>1874.02</v>
      </c>
      <c r="B46" s="1" t="n">
        <v>4.8</v>
      </c>
      <c r="C46" s="2" t="n">
        <v>0.33</v>
      </c>
      <c r="D46" s="1" t="n">
        <v>0.46</v>
      </c>
      <c r="E46" s="1" t="n">
        <v>12.36889587</v>
      </c>
      <c r="F46" s="2" t="n">
        <f aca="false">F45+1/12</f>
        <v>1874.125</v>
      </c>
      <c r="G46" s="3" t="n">
        <f aca="false">G45*11/12+G57*1/12</f>
        <v>5.43666666666667</v>
      </c>
      <c r="H46" s="2" t="n">
        <v>124.780871002676</v>
      </c>
      <c r="I46" s="2" t="n">
        <v>8.57868488143397</v>
      </c>
      <c r="J46" s="4" t="n">
        <f aca="false">J45*((H46+(I46/12))/H45)</f>
        <v>150.017456105901</v>
      </c>
      <c r="K46" s="2" t="n">
        <f aca="false">D46*$E$1862/E46</f>
        <v>11.9581668044231</v>
      </c>
      <c r="L46" s="4" t="n">
        <f aca="false">K46*(J46/H46)</f>
        <v>14.3766728768155</v>
      </c>
      <c r="M46" s="26" t="s">
        <v>44</v>
      </c>
      <c r="O46" s="27" t="s">
        <v>44</v>
      </c>
      <c r="R46" s="3" t="n">
        <f aca="false">((G46/G47+G46/1200+((1+G47/1200)^(-119))*(1-G46/G47)))</f>
        <v>1.00708522973316</v>
      </c>
      <c r="S46" s="3" t="n">
        <f aca="false">S45*R45*E45/E46</f>
        <v>1.18082284085175</v>
      </c>
      <c r="T46" s="9" t="n">
        <f aca="false">(($J166/$J46)^(1/10)-1)</f>
        <v>0.104296740652008</v>
      </c>
      <c r="U46" s="9" t="n">
        <f aca="false">(($S166/$S46)^(1/10)-1)</f>
        <v>0.0896120503688496</v>
      </c>
      <c r="V46" s="9" t="n">
        <f aca="false">T46-U46</f>
        <v>0.0146846902831588</v>
      </c>
      <c r="Y46" s="28"/>
    </row>
    <row r="47" customFormat="false" ht="14.65" hidden="false" customHeight="false" outlineLevel="0" collapsed="false">
      <c r="A47" s="11" t="n">
        <v>1874.03</v>
      </c>
      <c r="B47" s="1" t="n">
        <v>4.73</v>
      </c>
      <c r="C47" s="2" t="n">
        <v>0.33</v>
      </c>
      <c r="D47" s="1" t="n">
        <v>0.46</v>
      </c>
      <c r="E47" s="1" t="n">
        <v>12.36889587</v>
      </c>
      <c r="F47" s="2" t="n">
        <f aca="false">F46+1/12</f>
        <v>1874.20833333333</v>
      </c>
      <c r="G47" s="3" t="n">
        <f aca="false">G45*10/12+G57*2/12</f>
        <v>5.40333333333333</v>
      </c>
      <c r="H47" s="2" t="n">
        <v>122.96114996722</v>
      </c>
      <c r="I47" s="2" t="n">
        <v>8.57868488143397</v>
      </c>
      <c r="J47" s="4" t="n">
        <f aca="false">J46*((H47+(I47/12))/H46)</f>
        <v>148.68917654663</v>
      </c>
      <c r="K47" s="2" t="n">
        <f aca="false">D47*$E$1862/E47</f>
        <v>11.9581668044231</v>
      </c>
      <c r="L47" s="4" t="n">
        <f aca="false">K47*(J47/H47)</f>
        <v>14.4602581842388</v>
      </c>
      <c r="M47" s="26" t="s">
        <v>44</v>
      </c>
      <c r="O47" s="27" t="s">
        <v>44</v>
      </c>
      <c r="R47" s="3" t="n">
        <f aca="false">((G47/G48+G47/1200+((1+G48/1200)^(-119))*(1-G47/G48)))</f>
        <v>1.00706132203586</v>
      </c>
      <c r="S47" s="3" t="n">
        <f aca="false">S46*R46*E46/E47</f>
        <v>1.18918924195334</v>
      </c>
      <c r="T47" s="9" t="n">
        <f aca="false">(($J167/$J47)^(1/10)-1)</f>
        <v>0.105426369321761</v>
      </c>
      <c r="U47" s="9" t="n">
        <f aca="false">(($S167/$S47)^(1/10)-1)</f>
        <v>0.0892456350907074</v>
      </c>
      <c r="V47" s="9" t="n">
        <f aca="false">T47-U47</f>
        <v>0.0161807342310532</v>
      </c>
      <c r="Y47" s="28"/>
    </row>
    <row r="48" customFormat="false" ht="14.65" hidden="false" customHeight="false" outlineLevel="0" collapsed="false">
      <c r="A48" s="11" t="n">
        <v>1874.04</v>
      </c>
      <c r="B48" s="1" t="n">
        <v>4.6</v>
      </c>
      <c r="C48" s="2" t="n">
        <v>0.33</v>
      </c>
      <c r="D48" s="1" t="n">
        <v>0.46</v>
      </c>
      <c r="E48" s="1" t="n">
        <v>12.17864628</v>
      </c>
      <c r="F48" s="2" t="n">
        <f aca="false">F47+1/12</f>
        <v>1874.29166666666</v>
      </c>
      <c r="G48" s="3" t="n">
        <f aca="false">G45*9/12+G57*3/12</f>
        <v>5.37</v>
      </c>
      <c r="H48" s="2" t="n">
        <v>121.449721585969</v>
      </c>
      <c r="I48" s="2" t="n">
        <v>8.71269741812388</v>
      </c>
      <c r="J48" s="4" t="n">
        <f aca="false">J47*((H48+(I48/12))/H47)</f>
        <v>147.739477737438</v>
      </c>
      <c r="K48" s="2" t="n">
        <f aca="false">D48*$E$1862/E48</f>
        <v>12.1449721585969</v>
      </c>
      <c r="L48" s="4" t="n">
        <f aca="false">K48*(J48/H48)</f>
        <v>14.7739477737439</v>
      </c>
      <c r="M48" s="26" t="s">
        <v>44</v>
      </c>
      <c r="O48" s="27" t="s">
        <v>44</v>
      </c>
      <c r="R48" s="3" t="n">
        <f aca="false">((G48/G49+G48/1200+((1+G49/1200)^(-119))*(1-G48/G49)))</f>
        <v>1.00703742258871</v>
      </c>
      <c r="S48" s="3" t="n">
        <f aca="false">S47*R47*E47/E48</f>
        <v>1.21629467277813</v>
      </c>
      <c r="T48" s="9" t="n">
        <f aca="false">(($J168/$J48)^(1/10)-1)</f>
        <v>0.103902723998503</v>
      </c>
      <c r="U48" s="9" t="n">
        <f aca="false">(($S168/$S48)^(1/10)-1)</f>
        <v>0.089461596274409</v>
      </c>
      <c r="V48" s="9" t="n">
        <f aca="false">T48-U48</f>
        <v>0.0144411277240941</v>
      </c>
      <c r="Y48" s="28"/>
    </row>
    <row r="49" customFormat="false" ht="14.65" hidden="false" customHeight="false" outlineLevel="0" collapsed="false">
      <c r="A49" s="11" t="n">
        <v>1874.05</v>
      </c>
      <c r="B49" s="1" t="n">
        <v>4.48</v>
      </c>
      <c r="C49" s="2" t="n">
        <v>0.33</v>
      </c>
      <c r="D49" s="1" t="n">
        <v>0.46</v>
      </c>
      <c r="E49" s="1" t="n">
        <v>12.08348099</v>
      </c>
      <c r="F49" s="2" t="n">
        <f aca="false">F48+1/12</f>
        <v>1874.375</v>
      </c>
      <c r="G49" s="3" t="n">
        <f aca="false">G45*8/12+G57*4/12</f>
        <v>5.33666666666667</v>
      </c>
      <c r="H49" s="2" t="n">
        <v>119.213011647234</v>
      </c>
      <c r="I49" s="2" t="n">
        <v>8.78131559008643</v>
      </c>
      <c r="J49" s="4" t="n">
        <f aca="false">J48*((H49+(I49/12))/H48)</f>
        <v>145.908776875923</v>
      </c>
      <c r="K49" s="2" t="n">
        <f aca="false">D49*$E$1862/E49</f>
        <v>12.2406217316356</v>
      </c>
      <c r="L49" s="4" t="n">
        <f aca="false">K49*(J49/H49)</f>
        <v>14.9817047685099</v>
      </c>
      <c r="M49" s="26" t="s">
        <v>44</v>
      </c>
      <c r="O49" s="27" t="s">
        <v>44</v>
      </c>
      <c r="R49" s="3" t="n">
        <f aca="false">((G49/G50+G49/1200+((1+G50/1200)^(-119))*(1-G49/G50)))</f>
        <v>1.00701353141202</v>
      </c>
      <c r="S49" s="3" t="n">
        <f aca="false">S48*R48*E48/E49</f>
        <v>1.23450077810109</v>
      </c>
      <c r="T49" s="9" t="n">
        <f aca="false">(($J169/$J49)^(1/10)-1)</f>
        <v>0.098946329803004</v>
      </c>
      <c r="U49" s="9" t="n">
        <f aca="false">(($S169/$S49)^(1/10)-1)</f>
        <v>0.0905633627315954</v>
      </c>
      <c r="V49" s="9" t="n">
        <f aca="false">T49-U49</f>
        <v>0.00838296707140862</v>
      </c>
      <c r="Y49" s="28"/>
    </row>
    <row r="50" customFormat="false" ht="14.65" hidden="false" customHeight="false" outlineLevel="0" collapsed="false">
      <c r="A50" s="11" t="n">
        <v>1874.06</v>
      </c>
      <c r="B50" s="1" t="n">
        <v>4.46</v>
      </c>
      <c r="C50" s="2" t="n">
        <v>0.33</v>
      </c>
      <c r="D50" s="1" t="n">
        <v>0.46</v>
      </c>
      <c r="E50" s="1" t="n">
        <v>11.79806612</v>
      </c>
      <c r="F50" s="2" t="n">
        <f aca="false">F49+1/12</f>
        <v>1874.45833333333</v>
      </c>
      <c r="G50" s="3" t="n">
        <f aca="false">G45*7/12+G57*5/12</f>
        <v>5.30333333333333</v>
      </c>
      <c r="H50" s="2" t="n">
        <v>121.551897184994</v>
      </c>
      <c r="I50" s="2" t="n">
        <v>8.99375024014529</v>
      </c>
      <c r="J50" s="4" t="n">
        <f aca="false">J49*((H50+(I50/12))/H49)</f>
        <v>149.688729359826</v>
      </c>
      <c r="K50" s="2" t="n">
        <f aca="false">D50*$E$1862/E50</f>
        <v>12.5367427589904</v>
      </c>
      <c r="L50" s="4" t="n">
        <f aca="false">K50*(J50/H50)</f>
        <v>15.4387478711928</v>
      </c>
      <c r="M50" s="26" t="s">
        <v>44</v>
      </c>
      <c r="O50" s="27" t="s">
        <v>44</v>
      </c>
      <c r="R50" s="3" t="n">
        <f aca="false">((G50/G51+G50/1200+((1+G51/1200)^(-119))*(1-G50/G51)))</f>
        <v>1.00698964852618</v>
      </c>
      <c r="S50" s="3" t="n">
        <f aca="false">S49*R49*E49/E50</f>
        <v>1.2732330745821</v>
      </c>
      <c r="T50" s="9" t="n">
        <f aca="false">(($J170/$J50)^(1/10)-1)</f>
        <v>0.0922267271312596</v>
      </c>
      <c r="U50" s="9" t="n">
        <f aca="false">(($S170/$S50)^(1/10)-1)</f>
        <v>0.087599342363323</v>
      </c>
      <c r="V50" s="9" t="n">
        <f aca="false">T50-U50</f>
        <v>0.00462738476793656</v>
      </c>
      <c r="Y50" s="28"/>
    </row>
    <row r="51" customFormat="false" ht="14.65" hidden="false" customHeight="false" outlineLevel="0" collapsed="false">
      <c r="A51" s="11" t="n">
        <v>1874.07</v>
      </c>
      <c r="B51" s="1" t="n">
        <v>4.46</v>
      </c>
      <c r="C51" s="2" t="n">
        <v>0.33</v>
      </c>
      <c r="D51" s="1" t="n">
        <v>0.46</v>
      </c>
      <c r="E51" s="1" t="n">
        <v>11.8932314</v>
      </c>
      <c r="F51" s="2" t="n">
        <f aca="false">F50+1/12</f>
        <v>1874.54166666666</v>
      </c>
      <c r="G51" s="3" t="n">
        <f aca="false">G45*6/12+G57*6/12</f>
        <v>5.27</v>
      </c>
      <c r="H51" s="2" t="n">
        <v>120.579283440159</v>
      </c>
      <c r="I51" s="2" t="n">
        <v>8.92178554602074</v>
      </c>
      <c r="J51" s="4" t="n">
        <f aca="false">J50*((H51+(I51/12))/H50)</f>
        <v>149.406558359213</v>
      </c>
      <c r="K51" s="2" t="n">
        <f aca="false">D51*$E$1862/E51</f>
        <v>12.4364283368774</v>
      </c>
      <c r="L51" s="4" t="n">
        <f aca="false">K51*(J51/H51)</f>
        <v>15.4096450325645</v>
      </c>
      <c r="M51" s="26" t="s">
        <v>44</v>
      </c>
      <c r="O51" s="27" t="s">
        <v>44</v>
      </c>
      <c r="R51" s="3" t="n">
        <f aca="false">((G51/G52+G51/1200+((1+G52/1200)^(-119))*(1-G51/G52)))</f>
        <v>1.00696577395162</v>
      </c>
      <c r="S51" s="3" t="n">
        <f aca="false">S50*R50*E50/E51</f>
        <v>1.27187337156166</v>
      </c>
      <c r="T51" s="9" t="n">
        <f aca="false">(($J171/$J51)^(1/10)-1)</f>
        <v>0.0942624000137937</v>
      </c>
      <c r="U51" s="9" t="n">
        <f aca="false">(($S171/$S51)^(1/10)-1)</f>
        <v>0.0892910819350292</v>
      </c>
      <c r="V51" s="9" t="n">
        <f aca="false">T51-U51</f>
        <v>0.0049713180787645</v>
      </c>
      <c r="Y51" s="28"/>
    </row>
    <row r="52" customFormat="false" ht="14.65" hidden="false" customHeight="false" outlineLevel="0" collapsed="false">
      <c r="A52" s="11" t="n">
        <v>1874.08</v>
      </c>
      <c r="B52" s="1" t="n">
        <v>4.47</v>
      </c>
      <c r="C52" s="2" t="n">
        <v>0.33</v>
      </c>
      <c r="D52" s="1" t="n">
        <v>0.46</v>
      </c>
      <c r="E52" s="1" t="n">
        <v>11.79806612</v>
      </c>
      <c r="F52" s="2" t="n">
        <f aca="false">F51+1/12</f>
        <v>1874.625</v>
      </c>
      <c r="G52" s="3" t="n">
        <f aca="false">G45*5/12+G57*7/12</f>
        <v>5.23666666666667</v>
      </c>
      <c r="H52" s="2" t="n">
        <v>121.824435071059</v>
      </c>
      <c r="I52" s="2" t="n">
        <v>8.99375024014529</v>
      </c>
      <c r="J52" s="4" t="n">
        <f aca="false">J51*((H52+(I52/12))/H51)</f>
        <v>151.878051945418</v>
      </c>
      <c r="K52" s="2" t="n">
        <f aca="false">D52*$E$1862/E52</f>
        <v>12.5367427589904</v>
      </c>
      <c r="L52" s="4" t="n">
        <f aca="false">K52*(J52/H52)</f>
        <v>15.6295087013182</v>
      </c>
      <c r="M52" s="26" t="s">
        <v>44</v>
      </c>
      <c r="O52" s="27" t="s">
        <v>44</v>
      </c>
      <c r="R52" s="3" t="n">
        <f aca="false">((G52/G53+G52/1200+((1+G53/1200)^(-119))*(1-G52/G53)))</f>
        <v>1.00694190770884</v>
      </c>
      <c r="S52" s="3" t="n">
        <f aca="false">S51*R51*E51/E52</f>
        <v>1.29106357161932</v>
      </c>
      <c r="T52" s="9" t="n">
        <f aca="false">(($J172/$J52)^(1/10)-1)</f>
        <v>0.0997511576898422</v>
      </c>
      <c r="U52" s="9" t="n">
        <f aca="false">(($S172/$S52)^(1/10)-1)</f>
        <v>0.0880595934591231</v>
      </c>
      <c r="V52" s="9" t="n">
        <f aca="false">T52-U52</f>
        <v>0.0116915642307192</v>
      </c>
      <c r="Y52" s="28"/>
    </row>
    <row r="53" customFormat="false" ht="14.65" hidden="false" customHeight="false" outlineLevel="0" collapsed="false">
      <c r="A53" s="11" t="n">
        <v>1874.09</v>
      </c>
      <c r="B53" s="1" t="n">
        <v>4.54</v>
      </c>
      <c r="C53" s="2" t="n">
        <v>0.33</v>
      </c>
      <c r="D53" s="1" t="n">
        <v>0.46</v>
      </c>
      <c r="E53" s="1" t="n">
        <v>11.79806612</v>
      </c>
      <c r="F53" s="2" t="n">
        <f aca="false">F52+1/12</f>
        <v>1874.70833333333</v>
      </c>
      <c r="G53" s="3" t="n">
        <f aca="false">G45*4/12+G57*8/12</f>
        <v>5.20333333333333</v>
      </c>
      <c r="H53" s="2" t="n">
        <v>123.732200273514</v>
      </c>
      <c r="I53" s="2" t="n">
        <v>8.99375024014529</v>
      </c>
      <c r="J53" s="4" t="n">
        <f aca="false">J52*((H53+(I53/12))/H52)</f>
        <v>155.190828246241</v>
      </c>
      <c r="K53" s="2" t="n">
        <f aca="false">D53*$E$1862/E53</f>
        <v>12.5367427589904</v>
      </c>
      <c r="L53" s="4" t="n">
        <f aca="false">K53*(J53/H53)</f>
        <v>15.7241808355223</v>
      </c>
      <c r="M53" s="26" t="s">
        <v>44</v>
      </c>
      <c r="O53" s="27" t="s">
        <v>44</v>
      </c>
      <c r="R53" s="3" t="n">
        <f aca="false">((G53/G54+G53/1200+((1+G54/1200)^(-119))*(1-G53/G54)))</f>
        <v>1.00691804981839</v>
      </c>
      <c r="S53" s="3" t="n">
        <f aca="false">S52*R52*E52/E53</f>
        <v>1.30002601577975</v>
      </c>
      <c r="T53" s="9" t="n">
        <f aca="false">(($J173/$J53)^(1/10)-1)</f>
        <v>0.0956785588115232</v>
      </c>
      <c r="U53" s="9" t="n">
        <f aca="false">(($S173/$S53)^(1/10)-1)</f>
        <v>0.0888944957666433</v>
      </c>
      <c r="V53" s="9" t="n">
        <f aca="false">T53-U53</f>
        <v>0.00678406304487988</v>
      </c>
      <c r="Y53" s="28"/>
    </row>
    <row r="54" customFormat="false" ht="14.65" hidden="false" customHeight="false" outlineLevel="0" collapsed="false">
      <c r="A54" s="11" t="n">
        <v>1874.1</v>
      </c>
      <c r="B54" s="1" t="n">
        <v>4.53</v>
      </c>
      <c r="C54" s="2" t="n">
        <v>0.33</v>
      </c>
      <c r="D54" s="1" t="n">
        <v>0.46</v>
      </c>
      <c r="E54" s="1" t="n">
        <v>11.60773554</v>
      </c>
      <c r="F54" s="2" t="n">
        <f aca="false">F53+1/12</f>
        <v>1874.79166666666</v>
      </c>
      <c r="G54" s="3" t="n">
        <f aca="false">G45*3/12+G57*9/12</f>
        <v>5.17</v>
      </c>
      <c r="H54" s="2" t="n">
        <v>125.484014946812</v>
      </c>
      <c r="I54" s="2" t="n">
        <v>9.14121963188696</v>
      </c>
      <c r="J54" s="4" t="n">
        <f aca="false">J53*((H54+(I54/12))/H53)</f>
        <v>158.343483925538</v>
      </c>
      <c r="K54" s="2" t="n">
        <f aca="false">D54*$E$1862/E54</f>
        <v>12.7423061535394</v>
      </c>
      <c r="L54" s="4" t="n">
        <f aca="false">K54*(J54/H54)</f>
        <v>16.0790292727919</v>
      </c>
      <c r="M54" s="26" t="s">
        <v>44</v>
      </c>
      <c r="O54" s="27" t="s">
        <v>44</v>
      </c>
      <c r="R54" s="3" t="n">
        <f aca="false">((G54/G55+G54/1200+((1+G55/1200)^(-119))*(1-G54/G55)))</f>
        <v>1.00689420030087</v>
      </c>
      <c r="S54" s="3" t="n">
        <f aca="false">S53*R53*E53/E54</f>
        <v>1.33048349128911</v>
      </c>
      <c r="T54" s="9" t="n">
        <f aca="false">(($J174/$J54)^(1/10)-1)</f>
        <v>0.0916951802633048</v>
      </c>
      <c r="U54" s="9" t="n">
        <f aca="false">(($S174/$S54)^(1/10)-1)</f>
        <v>0.0879741523028825</v>
      </c>
      <c r="V54" s="9" t="n">
        <f aca="false">T54-U54</f>
        <v>0.00372102796042229</v>
      </c>
      <c r="Y54" s="28"/>
    </row>
    <row r="55" customFormat="false" ht="14.65" hidden="false" customHeight="false" outlineLevel="0" collapsed="false">
      <c r="A55" s="11" t="n">
        <v>1874.11</v>
      </c>
      <c r="B55" s="1" t="n">
        <v>4.57</v>
      </c>
      <c r="C55" s="2" t="n">
        <v>0.33</v>
      </c>
      <c r="D55" s="1" t="n">
        <v>0.46</v>
      </c>
      <c r="E55" s="1" t="n">
        <v>11.51265124</v>
      </c>
      <c r="F55" s="2" t="n">
        <f aca="false">F54+1/12</f>
        <v>1874.875</v>
      </c>
      <c r="G55" s="3" t="n">
        <f aca="false">G45*2/12+G57*10/12</f>
        <v>5.13666666666667</v>
      </c>
      <c r="H55" s="2" t="n">
        <v>127.637579682297</v>
      </c>
      <c r="I55" s="2" t="n">
        <v>9.21671800769325</v>
      </c>
      <c r="J55" s="4" t="n">
        <f aca="false">J54*((H55+(I55/12))/H54)</f>
        <v>162.030170339316</v>
      </c>
      <c r="K55" s="2" t="n">
        <f aca="false">D55*$E$1862/E55</f>
        <v>12.8475463137542</v>
      </c>
      <c r="L55" s="4" t="n">
        <f aca="false">K55*(J55/H55)</f>
        <v>16.3093825724475</v>
      </c>
      <c r="M55" s="26" t="s">
        <v>44</v>
      </c>
      <c r="O55" s="27" t="s">
        <v>44</v>
      </c>
      <c r="R55" s="3" t="n">
        <f aca="false">((G55/G56+G55/1200+((1+G56/1200)^(-119))*(1-G55/G56)))</f>
        <v>1.00687035917692</v>
      </c>
      <c r="S55" s="3" t="n">
        <f aca="false">S54*R54*E54/E55</f>
        <v>1.35072048362887</v>
      </c>
      <c r="T55" s="9" t="n">
        <f aca="false">(($J175/$J55)^(1/10)-1)</f>
        <v>0.0900509027579262</v>
      </c>
      <c r="U55" s="9" t="n">
        <f aca="false">(($S175/$S55)^(1/10)-1)</f>
        <v>0.0891733104119112</v>
      </c>
      <c r="V55" s="9" t="n">
        <f aca="false">T55-U55</f>
        <v>0.000877592346014922</v>
      </c>
      <c r="Y55" s="28"/>
    </row>
    <row r="56" customFormat="false" ht="14.65" hidden="false" customHeight="false" outlineLevel="0" collapsed="false">
      <c r="A56" s="11" t="n">
        <v>1874.12</v>
      </c>
      <c r="B56" s="1" t="n">
        <v>4.54</v>
      </c>
      <c r="C56" s="2" t="n">
        <v>0.33</v>
      </c>
      <c r="D56" s="1" t="n">
        <v>0.46</v>
      </c>
      <c r="E56" s="1" t="n">
        <v>11.51265124</v>
      </c>
      <c r="F56" s="2" t="n">
        <f aca="false">F55+1/12</f>
        <v>1874.95833333333</v>
      </c>
      <c r="G56" s="3" t="n">
        <f aca="false">G45*1/12+G57*11/12</f>
        <v>5.10333333333333</v>
      </c>
      <c r="H56" s="2" t="n">
        <v>126.799696227053</v>
      </c>
      <c r="I56" s="2" t="n">
        <v>9.21671800769325</v>
      </c>
      <c r="J56" s="4" t="n">
        <f aca="false">J55*((H56+(I56/12))/H55)</f>
        <v>161.941532390552</v>
      </c>
      <c r="K56" s="2" t="n">
        <f aca="false">D56*$E$1862/E56</f>
        <v>12.8475463137542</v>
      </c>
      <c r="L56" s="4" t="n">
        <f aca="false">K56*(J56/H56)</f>
        <v>16.4081728853864</v>
      </c>
      <c r="M56" s="26" t="s">
        <v>44</v>
      </c>
      <c r="O56" s="27" t="s">
        <v>44</v>
      </c>
      <c r="R56" s="3" t="n">
        <f aca="false">((G56/G57+G56/1200+((1+G57/1200)^(-119))*(1-G56/G57)))</f>
        <v>1.00684652646727</v>
      </c>
      <c r="S56" s="3" t="n">
        <f aca="false">S55*R55*E55/E56</f>
        <v>1.36000041849903</v>
      </c>
      <c r="T56" s="9" t="n">
        <f aca="false">(($J176/$J56)^(1/10)-1)</f>
        <v>0.0917539609100748</v>
      </c>
      <c r="U56" s="9" t="n">
        <f aca="false">(($S176/$S56)^(1/10)-1)</f>
        <v>0.0900691107993006</v>
      </c>
      <c r="V56" s="9" t="n">
        <f aca="false">T56-U56</f>
        <v>0.00168485011077424</v>
      </c>
      <c r="Y56" s="28"/>
    </row>
    <row r="57" customFormat="false" ht="14.65" hidden="false" customHeight="false" outlineLevel="0" collapsed="false">
      <c r="A57" s="11" t="n">
        <v>1875.01</v>
      </c>
      <c r="B57" s="1" t="n">
        <v>4.54</v>
      </c>
      <c r="C57" s="2" t="n">
        <v>0.3275</v>
      </c>
      <c r="D57" s="1" t="n">
        <v>0.4517</v>
      </c>
      <c r="E57" s="1" t="n">
        <v>11.51265124</v>
      </c>
      <c r="F57" s="2" t="n">
        <f aca="false">F56+1/12</f>
        <v>1875.04166666666</v>
      </c>
      <c r="G57" s="3" t="n">
        <v>5.07</v>
      </c>
      <c r="H57" s="2" t="n">
        <v>126.799696227053</v>
      </c>
      <c r="I57" s="2" t="n">
        <v>9.14689438642285</v>
      </c>
      <c r="J57" s="4" t="n">
        <f aca="false">J56*((H57+(I57/12))/H56)</f>
        <v>162.91502453185</v>
      </c>
      <c r="K57" s="2" t="n">
        <f aca="false">D57*$E$1862/E57</f>
        <v>12.6157318911365</v>
      </c>
      <c r="L57" s="4" t="n">
        <f aca="false">K57*(J57/H57)</f>
        <v>16.20896840992</v>
      </c>
      <c r="M57" s="26" t="s">
        <v>44</v>
      </c>
      <c r="O57" s="27" t="s">
        <v>44</v>
      </c>
      <c r="R57" s="3" t="n">
        <f aca="false">((G57/G58+G57/1200+((1+G58/1200)^(-119))*(1-G57/G58)))</f>
        <v>1.00734319268884</v>
      </c>
      <c r="S57" s="3" t="n">
        <f aca="false">S56*R56*E56/E57</f>
        <v>1.36931169735979</v>
      </c>
      <c r="T57" s="9" t="n">
        <f aca="false">(($J177/$J57)^(1/10)-1)</f>
        <v>0.0892083982740628</v>
      </c>
      <c r="U57" s="9" t="n">
        <f aca="false">(($S177/$S57)^(1/10)-1)</f>
        <v>0.0897211292829476</v>
      </c>
      <c r="V57" s="9" t="n">
        <f aca="false">T57-U57</f>
        <v>-0.000512731008884826</v>
      </c>
      <c r="Y57" s="28"/>
    </row>
    <row r="58" customFormat="false" ht="14.65" hidden="false" customHeight="false" outlineLevel="0" collapsed="false">
      <c r="A58" s="11" t="n">
        <v>1875.02</v>
      </c>
      <c r="B58" s="1" t="n">
        <v>4.53</v>
      </c>
      <c r="C58" s="2" t="n">
        <v>0.325</v>
      </c>
      <c r="D58" s="1" t="n">
        <v>0.4433</v>
      </c>
      <c r="E58" s="1" t="n">
        <v>11.51265124</v>
      </c>
      <c r="F58" s="2" t="n">
        <f aca="false">F57+1/12</f>
        <v>1875.125</v>
      </c>
      <c r="G58" s="3" t="n">
        <f aca="false">G57*11/12+G69*1/12</f>
        <v>5.03</v>
      </c>
      <c r="H58" s="2" t="n">
        <v>126.520401741971</v>
      </c>
      <c r="I58" s="2" t="n">
        <v>9.07707076515244</v>
      </c>
      <c r="J58" s="4" t="n">
        <f aca="false">J57*((H58+(I58/12))/H57)</f>
        <v>163.528049128565</v>
      </c>
      <c r="K58" s="2" t="n">
        <f aca="false">D58*$E$1862/E58</f>
        <v>12.3811245236679</v>
      </c>
      <c r="L58" s="4" t="n">
        <f aca="false">K58*(J58/H58)</f>
        <v>16.0026455140603</v>
      </c>
      <c r="M58" s="26" t="s">
        <v>44</v>
      </c>
      <c r="O58" s="27" t="s">
        <v>44</v>
      </c>
      <c r="R58" s="3" t="n">
        <f aca="false">((G58/G59+G58/1200+((1+G59/1200)^(-119))*(1-G58/G59)))</f>
        <v>1.00731556823594</v>
      </c>
      <c r="S58" s="3" t="n">
        <f aca="false">S57*R57*E57/E58</f>
        <v>1.37936681700458</v>
      </c>
      <c r="T58" s="9" t="n">
        <f aca="false">(($J178/$J58)^(1/10)-1)</f>
        <v>0.091463780582804</v>
      </c>
      <c r="U58" s="9" t="n">
        <f aca="false">(($S178/$S58)^(1/10)-1)</f>
        <v>0.0881121174728867</v>
      </c>
      <c r="V58" s="9" t="n">
        <f aca="false">T58-U58</f>
        <v>0.0033516631099173</v>
      </c>
      <c r="Y58" s="28"/>
    </row>
    <row r="59" customFormat="false" ht="14.65" hidden="false" customHeight="false" outlineLevel="0" collapsed="false">
      <c r="A59" s="11" t="n">
        <v>1875.03</v>
      </c>
      <c r="B59" s="1" t="n">
        <v>4.59</v>
      </c>
      <c r="C59" s="2" t="n">
        <v>0.3225</v>
      </c>
      <c r="D59" s="1" t="n">
        <v>0.435</v>
      </c>
      <c r="E59" s="1" t="n">
        <v>11.51265124</v>
      </c>
      <c r="F59" s="2" t="n">
        <f aca="false">F58+1/12</f>
        <v>1875.20833333333</v>
      </c>
      <c r="G59" s="3" t="n">
        <f aca="false">G57*10/12+G69*2/12</f>
        <v>4.99</v>
      </c>
      <c r="H59" s="2" t="n">
        <v>128.196168652461</v>
      </c>
      <c r="I59" s="2" t="n">
        <v>9.00724714388204</v>
      </c>
      <c r="J59" s="4" t="n">
        <f aca="false">J58*((H59+(I59/12))/H58)</f>
        <v>166.664141682217</v>
      </c>
      <c r="K59" s="2" t="n">
        <f aca="false">D59*$E$1862/E59</f>
        <v>12.1493101010502</v>
      </c>
      <c r="L59" s="4" t="n">
        <f aca="false">K59*(J59/H59)</f>
        <v>15.7949676757657</v>
      </c>
      <c r="M59" s="26" t="s">
        <v>44</v>
      </c>
      <c r="O59" s="27" t="s">
        <v>44</v>
      </c>
      <c r="R59" s="3" t="n">
        <f aca="false">((G59/G60+G59/1200+((1+G60/1200)^(-119))*(1-G59/G60)))</f>
        <v>1.00728795844534</v>
      </c>
      <c r="S59" s="3" t="n">
        <f aca="false">S58*R58*E58/E59</f>
        <v>1.38945766907677</v>
      </c>
      <c r="T59" s="9" t="n">
        <f aca="false">(($J179/$J59)^(1/10)-1)</f>
        <v>0.0927561252995353</v>
      </c>
      <c r="U59" s="9" t="n">
        <f aca="false">(($S179/$S59)^(1/10)-1)</f>
        <v>0.0902541770867005</v>
      </c>
      <c r="V59" s="9" t="n">
        <f aca="false">T59-U59</f>
        <v>0.00250194821283478</v>
      </c>
      <c r="Y59" s="28"/>
    </row>
    <row r="60" customFormat="false" ht="14.65" hidden="false" customHeight="false" outlineLevel="0" collapsed="false">
      <c r="A60" s="11" t="n">
        <v>1875.04</v>
      </c>
      <c r="B60" s="1" t="n">
        <v>4.65</v>
      </c>
      <c r="C60" s="2" t="n">
        <v>0.32</v>
      </c>
      <c r="D60" s="1" t="n">
        <v>0.4267</v>
      </c>
      <c r="E60" s="1" t="n">
        <v>11.60773554</v>
      </c>
      <c r="F60" s="2" t="n">
        <f aca="false">F59+1/12</f>
        <v>1875.29166666666</v>
      </c>
      <c r="G60" s="3" t="n">
        <f aca="false">G57*9/12+G69*3/12</f>
        <v>4.95</v>
      </c>
      <c r="H60" s="2" t="n">
        <v>128.808094812953</v>
      </c>
      <c r="I60" s="2" t="n">
        <v>8.86421297637524</v>
      </c>
      <c r="J60" s="4" t="n">
        <f aca="false">J59*((H60+(I60/12))/H59)</f>
        <v>168.420031539357</v>
      </c>
      <c r="K60" s="2" t="n">
        <f aca="false">D60*$E$1862/E60</f>
        <v>11.8198739906854</v>
      </c>
      <c r="L60" s="4" t="n">
        <f aca="false">K60*(J60/H60)</f>
        <v>15.4548016038373</v>
      </c>
      <c r="M60" s="26" t="s">
        <v>44</v>
      </c>
      <c r="O60" s="27" t="s">
        <v>44</v>
      </c>
      <c r="R60" s="3" t="n">
        <f aca="false">((G60/G61+G60/1200+((1+G61/1200)^(-119))*(1-G60/G61)))</f>
        <v>1.00726036336053</v>
      </c>
      <c r="S60" s="3" t="n">
        <f aca="false">S59*R59*E59/E60</f>
        <v>1.38811934281609</v>
      </c>
      <c r="T60" s="9" t="n">
        <f aca="false">(($J180/$J60)^(1/10)-1)</f>
        <v>0.0906952748410592</v>
      </c>
      <c r="U60" s="9" t="n">
        <f aca="false">(($S180/$S60)^(1/10)-1)</f>
        <v>0.0895296229590255</v>
      </c>
      <c r="V60" s="9" t="n">
        <f aca="false">T60-U60</f>
        <v>0.00116565188203377</v>
      </c>
      <c r="Y60" s="28"/>
    </row>
    <row r="61" customFormat="false" ht="14.65" hidden="false" customHeight="false" outlineLevel="0" collapsed="false">
      <c r="A61" s="11" t="n">
        <v>1875.05</v>
      </c>
      <c r="B61" s="1" t="n">
        <v>4.47</v>
      </c>
      <c r="C61" s="2" t="n">
        <v>0.3175</v>
      </c>
      <c r="D61" s="1" t="n">
        <v>0.4183</v>
      </c>
      <c r="E61" s="1" t="n">
        <v>11.32232066</v>
      </c>
      <c r="F61" s="2" t="n">
        <f aca="false">F60+1/12</f>
        <v>1875.375</v>
      </c>
      <c r="G61" s="3" t="n">
        <f aca="false">G57*8/12+G69*4/12</f>
        <v>4.91</v>
      </c>
      <c r="H61" s="2" t="n">
        <v>126.94329927236</v>
      </c>
      <c r="I61" s="2" t="n">
        <v>9.01666611162733</v>
      </c>
      <c r="J61" s="4" t="n">
        <f aca="false">J60*((H61+(I61/12))/H60)</f>
        <v>166.96422248125</v>
      </c>
      <c r="K61" s="2" t="n">
        <f aca="false">D61*$E$1862/E61</f>
        <v>11.8792801086416</v>
      </c>
      <c r="L61" s="4" t="n">
        <f aca="false">K61*(J61/H61)</f>
        <v>15.6244148241402</v>
      </c>
      <c r="M61" s="26" t="s">
        <v>44</v>
      </c>
      <c r="O61" s="27" t="s">
        <v>44</v>
      </c>
      <c r="R61" s="3" t="n">
        <f aca="false">((G61/G62+G61/1200+((1+G62/1200)^(-119))*(1-G61/G62)))</f>
        <v>1.00723278302511</v>
      </c>
      <c r="S61" s="3" t="n">
        <f aca="false">S60*R60*E60/E61</f>
        <v>1.43344358342461</v>
      </c>
      <c r="T61" s="9" t="n">
        <f aca="false">(($J181/$J61)^(1/10)-1)</f>
        <v>0.0935165790382044</v>
      </c>
      <c r="U61" s="9" t="n">
        <f aca="false">(($S181/$S61)^(1/10)-1)</f>
        <v>0.0889925868342112</v>
      </c>
      <c r="V61" s="9" t="n">
        <f aca="false">T61-U61</f>
        <v>0.00452399220399324</v>
      </c>
      <c r="Y61" s="28"/>
    </row>
    <row r="62" customFormat="false" ht="14.65" hidden="false" customHeight="false" outlineLevel="0" collapsed="false">
      <c r="A62" s="11" t="n">
        <v>1875.06</v>
      </c>
      <c r="B62" s="1" t="n">
        <v>4.38</v>
      </c>
      <c r="C62" s="2" t="n">
        <v>0.315</v>
      </c>
      <c r="D62" s="1" t="n">
        <v>0.41</v>
      </c>
      <c r="E62" s="1" t="n">
        <v>11.13207107</v>
      </c>
      <c r="F62" s="2" t="n">
        <f aca="false">F61+1/12</f>
        <v>1875.45833333333</v>
      </c>
      <c r="G62" s="3" t="n">
        <f aca="false">G57*7/12+G69*5/12</f>
        <v>4.87</v>
      </c>
      <c r="H62" s="2" t="n">
        <v>126.513202363161</v>
      </c>
      <c r="I62" s="2" t="n">
        <v>9.09855222474788</v>
      </c>
      <c r="J62" s="4" t="n">
        <f aca="false">J61*((H62+(I62/12))/H61)</f>
        <v>167.395782049739</v>
      </c>
      <c r="K62" s="2" t="n">
        <f aca="false">D62*$E$1862/E62</f>
        <v>11.8425600385607</v>
      </c>
      <c r="L62" s="4" t="n">
        <f aca="false">K62*(J62/H62)</f>
        <v>15.6694681827382</v>
      </c>
      <c r="M62" s="26" t="s">
        <v>44</v>
      </c>
      <c r="O62" s="27" t="s">
        <v>44</v>
      </c>
      <c r="R62" s="3" t="n">
        <f aca="false">((G62/G63+G62/1200+((1+G63/1200)^(-119))*(1-G62/G63)))</f>
        <v>1.00720521748283</v>
      </c>
      <c r="S62" s="3" t="n">
        <f aca="false">S61*R61*E61/E62</f>
        <v>1.46848642980393</v>
      </c>
      <c r="T62" s="9" t="n">
        <f aca="false">(($J182/$J62)^(1/10)-1)</f>
        <v>0.0959144440650688</v>
      </c>
      <c r="U62" s="9" t="n">
        <f aca="false">(($S182/$S62)^(1/10)-1)</f>
        <v>0.0893836040613971</v>
      </c>
      <c r="V62" s="9" t="n">
        <f aca="false">T62-U62</f>
        <v>0.00653084000367166</v>
      </c>
      <c r="Y62" s="28"/>
    </row>
    <row r="63" customFormat="false" ht="14.65" hidden="false" customHeight="false" outlineLevel="0" collapsed="false">
      <c r="A63" s="11" t="n">
        <v>1875.07</v>
      </c>
      <c r="B63" s="1" t="n">
        <v>4.39</v>
      </c>
      <c r="C63" s="2" t="n">
        <v>0.3125</v>
      </c>
      <c r="D63" s="1" t="n">
        <v>0.4017</v>
      </c>
      <c r="E63" s="1" t="n">
        <v>11.13207107</v>
      </c>
      <c r="F63" s="2" t="n">
        <f aca="false">F62+1/12</f>
        <v>1875.54166666666</v>
      </c>
      <c r="G63" s="3" t="n">
        <f aca="false">G57*6/12+G69*6/12</f>
        <v>4.83</v>
      </c>
      <c r="H63" s="2" t="n">
        <v>126.802045290931</v>
      </c>
      <c r="I63" s="2" t="n">
        <v>9.02634149280544</v>
      </c>
      <c r="J63" s="4" t="n">
        <f aca="false">J62*((H63+(I63/12))/H62)</f>
        <v>168.773230218242</v>
      </c>
      <c r="K63" s="2" t="n">
        <f aca="false">D63*$E$1862/E63</f>
        <v>11.6028204085118</v>
      </c>
      <c r="L63" s="4" t="n">
        <f aca="false">K63*(J63/H63)</f>
        <v>15.4433272388765</v>
      </c>
      <c r="M63" s="26" t="s">
        <v>44</v>
      </c>
      <c r="O63" s="27" t="s">
        <v>44</v>
      </c>
      <c r="R63" s="3" t="n">
        <f aca="false">((G63/G64+G63/1200+((1+G64/1200)^(-119))*(1-G63/G64)))</f>
        <v>1.00717766677758</v>
      </c>
      <c r="S63" s="3" t="n">
        <f aca="false">S62*R62*E62/E63</f>
        <v>1.47906719390125</v>
      </c>
      <c r="T63" s="9" t="n">
        <f aca="false">(($J183/$J63)^(1/10)-1)</f>
        <v>0.0982600602668247</v>
      </c>
      <c r="U63" s="9" t="n">
        <f aca="false">(($S183/$S63)^(1/10)-1)</f>
        <v>0.0877254448287124</v>
      </c>
      <c r="V63" s="9" t="n">
        <f aca="false">T63-U63</f>
        <v>0.0105346154381123</v>
      </c>
      <c r="Y63" s="28"/>
    </row>
    <row r="64" customFormat="false" ht="14.65" hidden="false" customHeight="false" outlineLevel="0" collapsed="false">
      <c r="A64" s="11" t="n">
        <v>1875.08</v>
      </c>
      <c r="B64" s="1" t="n">
        <v>4.41</v>
      </c>
      <c r="C64" s="2" t="n">
        <v>0.31</v>
      </c>
      <c r="D64" s="1" t="n">
        <v>0.3933</v>
      </c>
      <c r="E64" s="1" t="n">
        <v>11.22715537</v>
      </c>
      <c r="F64" s="2" t="n">
        <f aca="false">F63+1/12</f>
        <v>1875.625</v>
      </c>
      <c r="G64" s="3" t="n">
        <f aca="false">G57*5/12+G69*7/12</f>
        <v>4.79</v>
      </c>
      <c r="H64" s="2" t="n">
        <v>126.300934944664</v>
      </c>
      <c r="I64" s="2" t="n">
        <v>8.87829701425073</v>
      </c>
      <c r="J64" s="4" t="n">
        <f aca="false">J63*((H64+(I64/12))/H63)</f>
        <v>169.091002907949</v>
      </c>
      <c r="K64" s="2" t="n">
        <f aca="false">D64*$E$1862/E64</f>
        <v>11.2639813409833</v>
      </c>
      <c r="L64" s="4" t="n">
        <f aca="false">K64*(J64/H64)</f>
        <v>15.0801567899538</v>
      </c>
      <c r="M64" s="26" t="s">
        <v>44</v>
      </c>
      <c r="O64" s="27" t="s">
        <v>44</v>
      </c>
      <c r="R64" s="3" t="n">
        <f aca="false">((G64/G65+G64/1200+((1+G65/1200)^(-119))*(1-G64/G65)))</f>
        <v>1.00715013095338</v>
      </c>
      <c r="S64" s="3" t="n">
        <f aca="false">S63*R63*E63/E64</f>
        <v>1.47706711442419</v>
      </c>
      <c r="T64" s="9" t="n">
        <f aca="false">(($J184/$J64)^(1/10)-1)</f>
        <v>0.104571793388803</v>
      </c>
      <c r="U64" s="9" t="n">
        <f aca="false">(($S184/$S64)^(1/10)-1)</f>
        <v>0.0882983621547966</v>
      </c>
      <c r="V64" s="9" t="n">
        <f aca="false">T64-U64</f>
        <v>0.0162734312340067</v>
      </c>
      <c r="Y64" s="28"/>
    </row>
    <row r="65" customFormat="false" ht="14.65" hidden="false" customHeight="false" outlineLevel="0" collapsed="false">
      <c r="A65" s="11" t="n">
        <v>1875.09</v>
      </c>
      <c r="B65" s="1" t="n">
        <v>4.37</v>
      </c>
      <c r="C65" s="2" t="n">
        <v>0.3075</v>
      </c>
      <c r="D65" s="1" t="n">
        <v>0.385</v>
      </c>
      <c r="E65" s="1" t="n">
        <v>11.13207107</v>
      </c>
      <c r="F65" s="2" t="n">
        <f aca="false">F64+1/12</f>
        <v>1875.70833333333</v>
      </c>
      <c r="G65" s="3" t="n">
        <f aca="false">G57*4/12+G69*8/12</f>
        <v>4.75</v>
      </c>
      <c r="H65" s="2" t="n">
        <v>126.224359435391</v>
      </c>
      <c r="I65" s="2" t="n">
        <v>8.88192002892055</v>
      </c>
      <c r="J65" s="4" t="n">
        <f aca="false">J64*((H65+(I65/12))/H64)</f>
        <v>169.979406208431</v>
      </c>
      <c r="K65" s="2" t="n">
        <f aca="false">D65*$E$1862/E65</f>
        <v>11.1204527191363</v>
      </c>
      <c r="L65" s="4" t="n">
        <f aca="false">K65*(J65/H65)</f>
        <v>14.9753023776306</v>
      </c>
      <c r="M65" s="26" t="s">
        <v>44</v>
      </c>
      <c r="O65" s="27" t="s">
        <v>44</v>
      </c>
      <c r="R65" s="3" t="n">
        <f aca="false">((G65/G66+G65/1200+((1+G66/1200)^(-119))*(1-G65/G66)))</f>
        <v>1.00712261005443</v>
      </c>
      <c r="S65" s="3" t="n">
        <f aca="false">S64*R64*E64/E65</f>
        <v>1.50033487707413</v>
      </c>
      <c r="T65" s="9" t="n">
        <f aca="false">(($J185/$J65)^(1/10)-1)</f>
        <v>0.104408191455892</v>
      </c>
      <c r="U65" s="9" t="n">
        <f aca="false">(($S185/$S65)^(1/10)-1)</f>
        <v>0.0883254073668409</v>
      </c>
      <c r="V65" s="9" t="n">
        <f aca="false">T65-U65</f>
        <v>0.0160827840890507</v>
      </c>
      <c r="Y65" s="28"/>
    </row>
    <row r="66" customFormat="false" ht="14.65" hidden="false" customHeight="false" outlineLevel="0" collapsed="false">
      <c r="A66" s="11" t="n">
        <v>1875.1</v>
      </c>
      <c r="B66" s="1" t="n">
        <v>4.3</v>
      </c>
      <c r="C66" s="2" t="n">
        <v>0.305</v>
      </c>
      <c r="D66" s="1" t="n">
        <v>0.3767</v>
      </c>
      <c r="E66" s="1" t="n">
        <v>11.13207107</v>
      </c>
      <c r="F66" s="2" t="n">
        <f aca="false">F65+1/12</f>
        <v>1875.79166666666</v>
      </c>
      <c r="G66" s="3" t="n">
        <f aca="false">G57*3/12+G69*9/12</f>
        <v>4.71</v>
      </c>
      <c r="H66" s="2" t="n">
        <v>124.202458941003</v>
      </c>
      <c r="I66" s="2" t="n">
        <v>8.80970929697811</v>
      </c>
      <c r="J66" s="4" t="n">
        <f aca="false">J65*((H66+(I66/12))/H65)</f>
        <v>168.245253227471</v>
      </c>
      <c r="K66" s="2" t="n">
        <f aca="false">D66*$E$1862/E66</f>
        <v>10.8807130890874</v>
      </c>
      <c r="L66" s="4" t="n">
        <f aca="false">K66*(J66/H66)</f>
        <v>14.739066718788</v>
      </c>
      <c r="M66" s="26" t="s">
        <v>44</v>
      </c>
      <c r="O66" s="27" t="s">
        <v>44</v>
      </c>
      <c r="R66" s="3" t="n">
        <f aca="false">((G66/G67+G66/1200+((1+G67/1200)^(-119))*(1-G66/G67)))</f>
        <v>1.00709510412502</v>
      </c>
      <c r="S66" s="3" t="n">
        <f aca="false">S65*R65*E65/E66</f>
        <v>1.51102117735459</v>
      </c>
      <c r="T66" s="9" t="n">
        <f aca="false">(($J186/$J66)^(1/10)-1)</f>
        <v>0.112271830269034</v>
      </c>
      <c r="U66" s="9" t="n">
        <f aca="false">(($S186/$S66)^(1/10)-1)</f>
        <v>0.0879767277365813</v>
      </c>
      <c r="V66" s="9" t="n">
        <f aca="false">T66-U66</f>
        <v>0.0242951025324529</v>
      </c>
      <c r="Y66" s="28"/>
    </row>
    <row r="67" customFormat="false" ht="14.65" hidden="false" customHeight="false" outlineLevel="0" collapsed="false">
      <c r="A67" s="11" t="n">
        <v>1875.11</v>
      </c>
      <c r="B67" s="1" t="n">
        <v>4.37</v>
      </c>
      <c r="C67" s="2" t="n">
        <v>0.3025</v>
      </c>
      <c r="D67" s="1" t="n">
        <v>0.3683</v>
      </c>
      <c r="E67" s="1" t="n">
        <v>11.03690579</v>
      </c>
      <c r="F67" s="2" t="n">
        <f aca="false">F66+1/12</f>
        <v>1875.875</v>
      </c>
      <c r="G67" s="3" t="n">
        <f aca="false">G57*2/12+G69*10/12</f>
        <v>4.67</v>
      </c>
      <c r="H67" s="2" t="n">
        <v>127.312723940538</v>
      </c>
      <c r="I67" s="2" t="n">
        <v>8.81283729794345</v>
      </c>
      <c r="J67" s="4" t="n">
        <f aca="false">J66*((H67+(I67/12))/H66)</f>
        <v>173.453259291686</v>
      </c>
      <c r="K67" s="2" t="n">
        <f aca="false">D67*$E$1862/E67</f>
        <v>10.7298114936614</v>
      </c>
      <c r="L67" s="4" t="n">
        <f aca="false">K67*(J67/H67)</f>
        <v>14.6184978025465</v>
      </c>
      <c r="M67" s="26" t="s">
        <v>44</v>
      </c>
      <c r="O67" s="27" t="s">
        <v>44</v>
      </c>
      <c r="R67" s="3" t="n">
        <f aca="false">((G67/G68+G67/1200+((1+G68/1200)^(-119))*(1-G67/G68)))</f>
        <v>1.00706761320961</v>
      </c>
      <c r="S67" s="3" t="n">
        <f aca="false">S66*R66*E66/E67</f>
        <v>1.53486318990603</v>
      </c>
      <c r="T67" s="9" t="n">
        <f aca="false">(($J187/$J67)^(1/10)-1)</f>
        <v>0.114995037593376</v>
      </c>
      <c r="U67" s="9" t="n">
        <f aca="false">(($S187/$S67)^(1/10)-1)</f>
        <v>0.0853960787434624</v>
      </c>
      <c r="V67" s="9" t="n">
        <f aca="false">T67-U67</f>
        <v>0.0295989588499137</v>
      </c>
      <c r="Y67" s="28"/>
    </row>
    <row r="68" customFormat="false" ht="14.65" hidden="false" customHeight="false" outlineLevel="0" collapsed="false">
      <c r="A68" s="11" t="n">
        <v>1875.12</v>
      </c>
      <c r="B68" s="1" t="n">
        <v>4.37</v>
      </c>
      <c r="C68" s="2" t="n">
        <v>0.3</v>
      </c>
      <c r="D68" s="1" t="n">
        <v>0.36</v>
      </c>
      <c r="E68" s="1" t="n">
        <v>10.9417405</v>
      </c>
      <c r="F68" s="2" t="n">
        <f aca="false">F67+1/12</f>
        <v>1875.95833333333</v>
      </c>
      <c r="G68" s="3" t="n">
        <f aca="false">G57*1/12+G69*11/12</f>
        <v>4.63</v>
      </c>
      <c r="H68" s="2" t="n">
        <v>128.420020562542</v>
      </c>
      <c r="I68" s="2" t="n">
        <v>8.81601971825232</v>
      </c>
      <c r="J68" s="4" t="n">
        <f aca="false">J67*((H68+(I68/12))/H67)</f>
        <v>175.962787098828</v>
      </c>
      <c r="K68" s="2" t="n">
        <f aca="false">D68*$E$1862/E68</f>
        <v>10.5792236619028</v>
      </c>
      <c r="L68" s="4" t="n">
        <f aca="false">K68*(J68/H68)</f>
        <v>14.4957902415511</v>
      </c>
      <c r="M68" s="26" t="s">
        <v>44</v>
      </c>
      <c r="O68" s="27" t="s">
        <v>44</v>
      </c>
      <c r="R68" s="3" t="n">
        <f aca="false">((G68/G69+G68/1200+((1+G69/1200)^(-119))*(1-G68/G69)))</f>
        <v>1.00704013735281</v>
      </c>
      <c r="S68" s="3" t="n">
        <f aca="false">S67*R67*E67/E68</f>
        <v>1.55915476041404</v>
      </c>
      <c r="T68" s="9" t="n">
        <f aca="false">(($J188/$J68)^(1/10)-1)</f>
        <v>0.110353208861482</v>
      </c>
      <c r="U68" s="9" t="n">
        <f aca="false">(($S188/$S68)^(1/10)-1)</f>
        <v>0.081565062593568</v>
      </c>
      <c r="V68" s="9" t="n">
        <f aca="false">T68-U68</f>
        <v>0.0287881462679136</v>
      </c>
      <c r="Y68" s="28"/>
    </row>
    <row r="69" customFormat="false" ht="14.65" hidden="false" customHeight="false" outlineLevel="0" collapsed="false">
      <c r="A69" s="11" t="n">
        <v>1876.01</v>
      </c>
      <c r="B69" s="1" t="n">
        <v>4.46</v>
      </c>
      <c r="C69" s="2" t="n">
        <v>0.3</v>
      </c>
      <c r="D69" s="1" t="n">
        <v>0.3533</v>
      </c>
      <c r="E69" s="1" t="n">
        <v>10.84657521</v>
      </c>
      <c r="F69" s="2" t="n">
        <f aca="false">F68+1/12</f>
        <v>1876.04166666666</v>
      </c>
      <c r="G69" s="3" t="n">
        <v>4.59</v>
      </c>
      <c r="H69" s="2" t="n">
        <v>132.214758320936</v>
      </c>
      <c r="I69" s="2" t="n">
        <v>8.8933693937849</v>
      </c>
      <c r="J69" s="4" t="n">
        <f aca="false">J68*((H69+(I69/12))/H68)</f>
        <v>182.177870496383</v>
      </c>
      <c r="K69" s="2" t="n">
        <f aca="false">D69*$E$1862/E69</f>
        <v>10.473424689414</v>
      </c>
      <c r="L69" s="4" t="n">
        <f aca="false">K69*(J69/H69)</f>
        <v>14.4312649431328</v>
      </c>
      <c r="M69" s="26" t="s">
        <v>44</v>
      </c>
      <c r="O69" s="27" t="s">
        <v>44</v>
      </c>
      <c r="R69" s="3" t="n">
        <f aca="false">((G69/G70+G69/1200+((1+G70/1200)^(-119))*(1-G69/G70)))</f>
        <v>1.00475352529383</v>
      </c>
      <c r="S69" s="3" t="n">
        <f aca="false">S68*R68*E68/E69</f>
        <v>1.58390738648618</v>
      </c>
      <c r="T69" s="9" t="n">
        <f aca="false">(($J189/$J69)^(1/10)-1)</f>
        <v>0.109535182079151</v>
      </c>
      <c r="U69" s="9" t="n">
        <f aca="false">(($S189/$S69)^(1/10)-1)</f>
        <v>0.0828249702169059</v>
      </c>
      <c r="V69" s="9" t="n">
        <f aca="false">T69-U69</f>
        <v>0.0267102118622455</v>
      </c>
      <c r="Y69" s="28"/>
    </row>
    <row r="70" customFormat="false" ht="14.65" hidden="false" customHeight="false" outlineLevel="0" collapsed="false">
      <c r="A70" s="11" t="n">
        <v>1876.02</v>
      </c>
      <c r="B70" s="1" t="n">
        <v>4.52</v>
      </c>
      <c r="C70" s="2" t="n">
        <v>0.3</v>
      </c>
      <c r="D70" s="1" t="n">
        <v>0.3467</v>
      </c>
      <c r="E70" s="1" t="n">
        <v>10.84657521</v>
      </c>
      <c r="F70" s="2" t="n">
        <f aca="false">F69+1/12</f>
        <v>1876.125</v>
      </c>
      <c r="G70" s="3" t="n">
        <f aca="false">G69*11/12+G81*1/12</f>
        <v>4.57833333333333</v>
      </c>
      <c r="H70" s="2" t="n">
        <v>133.993432199692</v>
      </c>
      <c r="I70" s="2" t="n">
        <v>8.8933693937849</v>
      </c>
      <c r="J70" s="4" t="n">
        <f aca="false">J69*((H70+(I70/12))/H69)</f>
        <v>185.649870270417</v>
      </c>
      <c r="K70" s="2" t="n">
        <f aca="false">D70*$E$1862/E70</f>
        <v>10.2777705627508</v>
      </c>
      <c r="L70" s="4" t="n">
        <f aca="false">K70*(J70/H70)</f>
        <v>14.2400022174234</v>
      </c>
      <c r="M70" s="26" t="s">
        <v>44</v>
      </c>
      <c r="O70" s="27" t="s">
        <v>44</v>
      </c>
      <c r="R70" s="3" t="n">
        <f aca="false">((G70/G71+G70/1200+((1+G71/1200)^(-119))*(1-G70/G71)))</f>
        <v>1.00474430256816</v>
      </c>
      <c r="S70" s="3" t="n">
        <f aca="false">S69*R69*E69/E70</f>
        <v>1.59143653031092</v>
      </c>
      <c r="T70" s="9" t="n">
        <f aca="false">(($J190/$J70)^(1/10)-1)</f>
        <v>0.109966211808318</v>
      </c>
      <c r="U70" s="9" t="n">
        <f aca="false">(($S190/$S70)^(1/10)-1)</f>
        <v>0.0825015431114164</v>
      </c>
      <c r="V70" s="9" t="n">
        <f aca="false">T70-U70</f>
        <v>0.0274646686969013</v>
      </c>
      <c r="Y70" s="28"/>
    </row>
    <row r="71" customFormat="false" ht="14.65" hidden="false" customHeight="false" outlineLevel="0" collapsed="false">
      <c r="A71" s="11" t="n">
        <v>1876.03</v>
      </c>
      <c r="B71" s="1" t="n">
        <v>4.51</v>
      </c>
      <c r="C71" s="2" t="n">
        <v>0.3</v>
      </c>
      <c r="D71" s="1" t="n">
        <v>0.34</v>
      </c>
      <c r="E71" s="1" t="n">
        <v>10.84657521</v>
      </c>
      <c r="F71" s="2" t="n">
        <f aca="false">F70+1/12</f>
        <v>1876.20833333333</v>
      </c>
      <c r="G71" s="3" t="n">
        <f aca="false">G69*10/12+G81*2/12</f>
        <v>4.56666666666667</v>
      </c>
      <c r="H71" s="2" t="n">
        <v>133.696986553233</v>
      </c>
      <c r="I71" s="2" t="n">
        <v>8.8933693937849</v>
      </c>
      <c r="J71" s="4" t="n">
        <f aca="false">J70*((H71+(I71/12))/H70)</f>
        <v>186.265964972642</v>
      </c>
      <c r="K71" s="2" t="n">
        <f aca="false">D71*$E$1862/E71</f>
        <v>10.0791519796229</v>
      </c>
      <c r="L71" s="4" t="n">
        <f aca="false">K71*(J71/H71)</f>
        <v>14.0422235234364</v>
      </c>
      <c r="M71" s="26" t="s">
        <v>44</v>
      </c>
      <c r="O71" s="27" t="s">
        <v>44</v>
      </c>
      <c r="R71" s="3" t="n">
        <f aca="false">((G71/G72+G71/1200+((1+G72/1200)^(-119))*(1-G71/G72)))</f>
        <v>1.00473508021788</v>
      </c>
      <c r="S71" s="3" t="n">
        <f aca="false">S70*R70*E70/E71</f>
        <v>1.59898678672874</v>
      </c>
      <c r="T71" s="9" t="n">
        <f aca="false">(($J191/$J71)^(1/10)-1)</f>
        <v>0.10901821433351</v>
      </c>
      <c r="U71" s="9" t="n">
        <f aca="false">(($S191/$S71)^(1/10)-1)</f>
        <v>0.0834771509396248</v>
      </c>
      <c r="V71" s="9" t="n">
        <f aca="false">T71-U71</f>
        <v>0.0255410633938851</v>
      </c>
      <c r="Y71" s="28"/>
    </row>
    <row r="72" customFormat="false" ht="14.65" hidden="false" customHeight="false" outlineLevel="0" collapsed="false">
      <c r="A72" s="11" t="n">
        <v>1876.04</v>
      </c>
      <c r="B72" s="1" t="n">
        <v>4.34</v>
      </c>
      <c r="C72" s="2" t="n">
        <v>0.3</v>
      </c>
      <c r="D72" s="1" t="n">
        <v>0.3333</v>
      </c>
      <c r="E72" s="1" t="n">
        <v>10.75149091</v>
      </c>
      <c r="F72" s="2" t="n">
        <f aca="false">F71+1/12</f>
        <v>1876.29166666666</v>
      </c>
      <c r="G72" s="3" t="n">
        <f aca="false">G69*9/12+G81*3/12</f>
        <v>4.555</v>
      </c>
      <c r="H72" s="2" t="n">
        <v>129.795234138369</v>
      </c>
      <c r="I72" s="2" t="n">
        <v>8.97202079297484</v>
      </c>
      <c r="J72" s="4" t="n">
        <f aca="false">J71*((H72+(I72/12))/H71)</f>
        <v>181.871711086385</v>
      </c>
      <c r="K72" s="2" t="n">
        <f aca="false">D72*$E$1862/E72</f>
        <v>9.96791510099505</v>
      </c>
      <c r="L72" s="4" t="n">
        <f aca="false">K72*(J72/H72)</f>
        <v>13.9672445403438</v>
      </c>
      <c r="M72" s="26" t="s">
        <v>44</v>
      </c>
      <c r="O72" s="27" t="s">
        <v>44</v>
      </c>
      <c r="R72" s="3" t="n">
        <f aca="false">((G72/G73+G72/1200+((1+G73/1200)^(-119))*(1-G72/G73)))</f>
        <v>1.00472585824331</v>
      </c>
      <c r="S72" s="3" t="n">
        <f aca="false">S71*R71*E71/E72</f>
        <v>1.62076623566189</v>
      </c>
      <c r="T72" s="9" t="n">
        <f aca="false">(($J192/$J72)^(1/10)-1)</f>
        <v>0.111928381922991</v>
      </c>
      <c r="U72" s="9" t="n">
        <f aca="false">(($S192/$S72)^(1/10)-1)</f>
        <v>0.0835172308588839</v>
      </c>
      <c r="V72" s="9" t="n">
        <f aca="false">T72-U72</f>
        <v>0.0284111510641074</v>
      </c>
      <c r="Y72" s="28"/>
    </row>
    <row r="73" customFormat="false" ht="14.65" hidden="false" customHeight="false" outlineLevel="0" collapsed="false">
      <c r="A73" s="11" t="n">
        <v>1876.05</v>
      </c>
      <c r="B73" s="1" t="n">
        <v>4.18</v>
      </c>
      <c r="C73" s="2" t="n">
        <v>0.3</v>
      </c>
      <c r="D73" s="1" t="n">
        <v>0.3267</v>
      </c>
      <c r="E73" s="1" t="n">
        <v>10.37091074</v>
      </c>
      <c r="F73" s="2" t="n">
        <f aca="false">F72+1/12</f>
        <v>1876.375</v>
      </c>
      <c r="G73" s="3" t="n">
        <f aca="false">G69*8/12+G81*4/12</f>
        <v>4.54333333333333</v>
      </c>
      <c r="H73" s="2" t="n">
        <v>129.597640332213</v>
      </c>
      <c r="I73" s="2" t="n">
        <v>9.30126605255114</v>
      </c>
      <c r="J73" s="4" t="n">
        <f aca="false">J72*((H73+(I73/12))/H72)</f>
        <v>182.680932175475</v>
      </c>
      <c r="K73" s="2" t="n">
        <f aca="false">D73*$E$1862/E73</f>
        <v>10.1290787312282</v>
      </c>
      <c r="L73" s="4" t="n">
        <f aca="false">K73*(J73/H73)</f>
        <v>14.2779570673989</v>
      </c>
      <c r="M73" s="26" t="s">
        <v>44</v>
      </c>
      <c r="O73" s="27" t="s">
        <v>44</v>
      </c>
      <c r="R73" s="3" t="n">
        <f aca="false">((G73/G74+G73/1200+((1+G74/1200)^(-119))*(1-G73/G74)))</f>
        <v>1.00471663664479</v>
      </c>
      <c r="S73" s="3" t="n">
        <f aca="false">S72*R72*E72/E73</f>
        <v>1.68818390755481</v>
      </c>
      <c r="T73" s="9" t="n">
        <f aca="false">(($J193/$J73)^(1/10)-1)</f>
        <v>0.112414102493129</v>
      </c>
      <c r="U73" s="9" t="n">
        <f aca="false">(($S193/$S73)^(1/10)-1)</f>
        <v>0.0819717346779147</v>
      </c>
      <c r="V73" s="9" t="n">
        <f aca="false">T73-U73</f>
        <v>0.0304423678152146</v>
      </c>
      <c r="Y73" s="28"/>
    </row>
    <row r="74" customFormat="false" ht="14.65" hidden="false" customHeight="false" outlineLevel="0" collapsed="false">
      <c r="A74" s="11" t="n">
        <v>1876.06</v>
      </c>
      <c r="B74" s="1" t="n">
        <v>4.15</v>
      </c>
      <c r="C74" s="2" t="n">
        <v>0.3</v>
      </c>
      <c r="D74" s="1" t="n">
        <v>0.32</v>
      </c>
      <c r="E74" s="1" t="n">
        <v>10.08541488</v>
      </c>
      <c r="F74" s="2" t="n">
        <f aca="false">F73+1/12</f>
        <v>1876.45833333333</v>
      </c>
      <c r="G74" s="3" t="n">
        <f aca="false">G69*7/12+G81*5/12</f>
        <v>4.53166666666667</v>
      </c>
      <c r="H74" s="2" t="n">
        <v>132.309807368083</v>
      </c>
      <c r="I74" s="2" t="n">
        <v>9.56456438805421</v>
      </c>
      <c r="J74" s="4" t="n">
        <f aca="false">J73*((H74+(I74/12))/H73)</f>
        <v>187.627522989477</v>
      </c>
      <c r="K74" s="2" t="n">
        <f aca="false">D74*$E$1862/E74</f>
        <v>10.2022020139245</v>
      </c>
      <c r="L74" s="4" t="n">
        <f aca="false">K74*(J74/H74)</f>
        <v>14.4676644232849</v>
      </c>
      <c r="M74" s="26" t="s">
        <v>44</v>
      </c>
      <c r="O74" s="27" t="s">
        <v>44</v>
      </c>
      <c r="R74" s="3" t="n">
        <f aca="false">((G74/G75+G74/1200+((1+G75/1200)^(-119))*(1-G74/G75)))</f>
        <v>1.00470741542264</v>
      </c>
      <c r="S74" s="3" t="n">
        <f aca="false">S73*R73*E73/E74</f>
        <v>1.74416062436824</v>
      </c>
      <c r="T74" s="9" t="n">
        <f aca="false">(($J194/$J74)^(1/10)-1)</f>
        <v>0.116236667505724</v>
      </c>
      <c r="U74" s="9" t="n">
        <f aca="false">(($S194/$S74)^(1/10)-1)</f>
        <v>0.0799998176030119</v>
      </c>
      <c r="V74" s="9" t="n">
        <f aca="false">T74-U74</f>
        <v>0.0362368499027117</v>
      </c>
      <c r="Y74" s="28"/>
    </row>
    <row r="75" customFormat="false" ht="14.65" hidden="false" customHeight="false" outlineLevel="0" collapsed="false">
      <c r="A75" s="11" t="n">
        <v>1876.07</v>
      </c>
      <c r="B75" s="1" t="n">
        <v>4.1</v>
      </c>
      <c r="C75" s="2" t="n">
        <v>0.3</v>
      </c>
      <c r="D75" s="1" t="n">
        <v>0.3133</v>
      </c>
      <c r="E75" s="1" t="n">
        <v>10.08541488</v>
      </c>
      <c r="F75" s="2" t="n">
        <f aca="false">F74+1/12</f>
        <v>1876.54166666666</v>
      </c>
      <c r="G75" s="3" t="n">
        <f aca="false">G69*6/12+G81*6/12</f>
        <v>4.52</v>
      </c>
      <c r="H75" s="2" t="n">
        <v>130.715713303408</v>
      </c>
      <c r="I75" s="2" t="n">
        <v>9.56456438805421</v>
      </c>
      <c r="J75" s="4" t="n">
        <f aca="false">J74*((H75+(I75/12))/H74)</f>
        <v>186.497236706407</v>
      </c>
      <c r="K75" s="2" t="n">
        <f aca="false">D75*$E$1862/E75</f>
        <v>9.98859340925795</v>
      </c>
      <c r="L75" s="4" t="n">
        <f aca="false">K75*(J75/H75)</f>
        <v>14.2511181122238</v>
      </c>
      <c r="M75" s="26" t="s">
        <v>44</v>
      </c>
      <c r="O75" s="27" t="s">
        <v>44</v>
      </c>
      <c r="R75" s="3" t="n">
        <f aca="false">((G75/G76+G75/1200+((1+G76/1200)^(-119))*(1-G75/G76)))</f>
        <v>1.00469819457718</v>
      </c>
      <c r="S75" s="3" t="n">
        <f aca="false">S74*R74*E74/E75</f>
        <v>1.75237111299095</v>
      </c>
      <c r="T75" s="9" t="n">
        <f aca="false">(($J195/$J75)^(1/10)-1)</f>
        <v>0.11759364095515</v>
      </c>
      <c r="U75" s="9" t="n">
        <f aca="false">(($S195/$S75)^(1/10)-1)</f>
        <v>0.0783308239463563</v>
      </c>
      <c r="V75" s="9" t="n">
        <f aca="false">T75-U75</f>
        <v>0.0392628170087941</v>
      </c>
      <c r="Y75" s="28"/>
    </row>
    <row r="76" customFormat="false" ht="14.65" hidden="false" customHeight="false" outlineLevel="0" collapsed="false">
      <c r="A76" s="11" t="n">
        <v>1876.08</v>
      </c>
      <c r="B76" s="1" t="n">
        <v>3.93</v>
      </c>
      <c r="C76" s="2" t="n">
        <v>0.3</v>
      </c>
      <c r="D76" s="1" t="n">
        <v>0.3067</v>
      </c>
      <c r="E76" s="1" t="n">
        <v>10.18058017</v>
      </c>
      <c r="F76" s="2" t="n">
        <f aca="false">F75+1/12</f>
        <v>1876.625</v>
      </c>
      <c r="G76" s="3" t="n">
        <f aca="false">G69*5/12+G81*7/12</f>
        <v>4.50833333333333</v>
      </c>
      <c r="H76" s="2" t="n">
        <v>124.124562539543</v>
      </c>
      <c r="I76" s="2" t="n">
        <v>9.47515744576667</v>
      </c>
      <c r="J76" s="4" t="n">
        <f aca="false">J75*((H76+(I76/12))/H75)</f>
        <v>178.219931552473</v>
      </c>
      <c r="K76" s="2" t="n">
        <f aca="false">D76*$E$1862/E76</f>
        <v>9.68676929538879</v>
      </c>
      <c r="L76" s="4" t="n">
        <f aca="false">K76*(J76/H76)</f>
        <v>13.9084104343876</v>
      </c>
      <c r="M76" s="26" t="s">
        <v>44</v>
      </c>
      <c r="O76" s="27" t="s">
        <v>44</v>
      </c>
      <c r="R76" s="3" t="n">
        <f aca="false">((G76/G77+G76/1200+((1+G77/1200)^(-119))*(1-G76/G77)))</f>
        <v>1.00468897410874</v>
      </c>
      <c r="S76" s="3" t="n">
        <f aca="false">S75*R75*E75/E76</f>
        <v>1.74414644601554</v>
      </c>
      <c r="T76" s="9" t="n">
        <f aca="false">(($J196/$J76)^(1/10)-1)</f>
        <v>0.122517918654125</v>
      </c>
      <c r="U76" s="9" t="n">
        <f aca="false">(($S196/$S76)^(1/10)-1)</f>
        <v>0.0776951850706702</v>
      </c>
      <c r="V76" s="9" t="n">
        <f aca="false">T76-U76</f>
        <v>0.0448227335834552</v>
      </c>
      <c r="Y76" s="28"/>
    </row>
    <row r="77" customFormat="false" ht="14.65" hidden="false" customHeight="false" outlineLevel="0" collapsed="false">
      <c r="A77" s="11" t="n">
        <v>1876.09</v>
      </c>
      <c r="B77" s="1" t="n">
        <v>3.69</v>
      </c>
      <c r="C77" s="2" t="n">
        <v>0.3</v>
      </c>
      <c r="D77" s="1" t="n">
        <v>0.3</v>
      </c>
      <c r="E77" s="1" t="n">
        <v>10.27574545</v>
      </c>
      <c r="F77" s="2" t="n">
        <f aca="false">F76+1/12</f>
        <v>1876.70833333333</v>
      </c>
      <c r="G77" s="3" t="n">
        <f aca="false">G69*4/12+G81*8/12</f>
        <v>4.49666666666667</v>
      </c>
      <c r="H77" s="2" t="n">
        <v>115.465100393276</v>
      </c>
      <c r="I77" s="2" t="n">
        <v>9.38740653603871</v>
      </c>
      <c r="J77" s="4" t="n">
        <f aca="false">J76*((H77+(I77/12))/H76)</f>
        <v>166.909759390944</v>
      </c>
      <c r="K77" s="2" t="n">
        <f aca="false">D77*$E$1862/E77</f>
        <v>9.38740653603871</v>
      </c>
      <c r="L77" s="4" t="n">
        <f aca="false">K77*(J77/H77)</f>
        <v>13.5698991374751</v>
      </c>
      <c r="M77" s="26" t="s">
        <v>44</v>
      </c>
      <c r="O77" s="27" t="s">
        <v>44</v>
      </c>
      <c r="R77" s="3" t="n">
        <f aca="false">((G77/G78+G77/1200+((1+G78/1200)^(-119))*(1-G77/G78)))</f>
        <v>1.00467975401765</v>
      </c>
      <c r="S77" s="3" t="n">
        <f aca="false">S76*R76*E76/E77</f>
        <v>1.73609615137835</v>
      </c>
      <c r="T77" s="9" t="n">
        <f aca="false">(($J197/$J77)^(1/10)-1)</f>
        <v>0.133198531753542</v>
      </c>
      <c r="U77" s="9" t="n">
        <f aca="false">(($S197/$S77)^(1/10)-1)</f>
        <v>0.0783914207057821</v>
      </c>
      <c r="V77" s="9" t="n">
        <f aca="false">T77-U77</f>
        <v>0.0548071110477602</v>
      </c>
      <c r="Y77" s="28"/>
    </row>
    <row r="78" customFormat="false" ht="14.65" hidden="false" customHeight="false" outlineLevel="0" collapsed="false">
      <c r="A78" s="11" t="n">
        <v>1876.1</v>
      </c>
      <c r="B78" s="1" t="n">
        <v>3.67</v>
      </c>
      <c r="C78" s="2" t="n">
        <v>0.3</v>
      </c>
      <c r="D78" s="1" t="n">
        <v>0.2933</v>
      </c>
      <c r="E78" s="1" t="n">
        <v>10.46599504</v>
      </c>
      <c r="F78" s="2" t="n">
        <f aca="false">F77+1/12</f>
        <v>1876.79166666666</v>
      </c>
      <c r="G78" s="3" t="n">
        <f aca="false">G69*3/12+G81*9/12</f>
        <v>4.485</v>
      </c>
      <c r="H78" s="2" t="n">
        <v>112.751738892473</v>
      </c>
      <c r="I78" s="2" t="n">
        <v>9.2167633972049</v>
      </c>
      <c r="J78" s="4" t="n">
        <f aca="false">J77*((H78+(I78/12))/H77)</f>
        <v>164.097747789882</v>
      </c>
      <c r="K78" s="2" t="n">
        <f aca="false">D78*$E$1862/E78</f>
        <v>9.01092234800066</v>
      </c>
      <c r="L78" s="4" t="n">
        <f aca="false">K78*(J78/H78)</f>
        <v>13.1144058383576</v>
      </c>
      <c r="M78" s="26" t="s">
        <v>44</v>
      </c>
      <c r="O78" s="27" t="s">
        <v>44</v>
      </c>
      <c r="R78" s="3" t="n">
        <f aca="false">((G78/G79+G78/1200+((1+G79/1200)^(-119))*(1-G78/G79)))</f>
        <v>1.00467053430424</v>
      </c>
      <c r="S78" s="3" t="n">
        <f aca="false">S77*R77*E77/E78</f>
        <v>1.71251442255624</v>
      </c>
      <c r="T78" s="9" t="n">
        <f aca="false">(($J198/$J78)^(1/10)-1)</f>
        <v>0.138351540004681</v>
      </c>
      <c r="U78" s="9" t="n">
        <f aca="false">(($S198/$S78)^(1/10)-1)</f>
        <v>0.0800663118999938</v>
      </c>
      <c r="V78" s="9" t="n">
        <f aca="false">T78-U78</f>
        <v>0.0582852281046873</v>
      </c>
      <c r="Y78" s="28"/>
    </row>
    <row r="79" customFormat="false" ht="14.65" hidden="false" customHeight="false" outlineLevel="0" collapsed="false">
      <c r="A79" s="11" t="n">
        <v>1876.11</v>
      </c>
      <c r="B79" s="1" t="n">
        <v>3.6</v>
      </c>
      <c r="C79" s="2" t="n">
        <v>0.3</v>
      </c>
      <c r="D79" s="1" t="n">
        <v>0.2867</v>
      </c>
      <c r="E79" s="1" t="n">
        <v>10.56116033</v>
      </c>
      <c r="F79" s="2" t="n">
        <f aca="false">F78+1/12</f>
        <v>1876.87499999999</v>
      </c>
      <c r="G79" s="3" t="n">
        <f aca="false">G69*2/12+G81*10/12</f>
        <v>4.47333333333333</v>
      </c>
      <c r="H79" s="2" t="n">
        <v>109.604547590464</v>
      </c>
      <c r="I79" s="2" t="n">
        <v>9.13371229920529</v>
      </c>
      <c r="J79" s="4" t="n">
        <f aca="false">J78*((H79+(I79/12))/H78)</f>
        <v>160.625116618679</v>
      </c>
      <c r="K79" s="2" t="n">
        <f aca="false">D79*$E$1862/E79</f>
        <v>8.72878438727386</v>
      </c>
      <c r="L79" s="4" t="n">
        <f aca="false">K79*(J79/H79)</f>
        <v>12.7920058151598</v>
      </c>
      <c r="M79" s="26" t="s">
        <v>44</v>
      </c>
      <c r="O79" s="27" t="s">
        <v>44</v>
      </c>
      <c r="R79" s="3" t="n">
        <f aca="false">((G79/G80+G79/1200+((1+G80/1200)^(-119))*(1-G79/G80)))</f>
        <v>1.00466131496882</v>
      </c>
      <c r="S79" s="3" t="n">
        <f aca="false">S78*R78*E78/E79</f>
        <v>1.70500945522802</v>
      </c>
      <c r="T79" s="9" t="n">
        <f aca="false">(($J199/$J79)^(1/10)-1)</f>
        <v>0.143949054082382</v>
      </c>
      <c r="U79" s="9" t="n">
        <f aca="false">(($S199/$S79)^(1/10)-1)</f>
        <v>0.0807411445388997</v>
      </c>
      <c r="V79" s="9" t="n">
        <f aca="false">T79-U79</f>
        <v>0.0632079095434819</v>
      </c>
      <c r="Y79" s="28"/>
    </row>
    <row r="80" customFormat="false" ht="14.65" hidden="false" customHeight="false" outlineLevel="0" collapsed="false">
      <c r="A80" s="11" t="n">
        <v>1876.12</v>
      </c>
      <c r="B80" s="1" t="n">
        <v>3.58</v>
      </c>
      <c r="C80" s="2" t="n">
        <v>0.3</v>
      </c>
      <c r="D80" s="1" t="n">
        <v>0.28</v>
      </c>
      <c r="E80" s="1" t="n">
        <v>10.75149091</v>
      </c>
      <c r="F80" s="2" t="n">
        <f aca="false">F79+1/12</f>
        <v>1876.95833333333</v>
      </c>
      <c r="G80" s="3" t="n">
        <f aca="false">G69*1/12+G81*11/12</f>
        <v>4.46166666666667</v>
      </c>
      <c r="H80" s="2" t="n">
        <v>107.066114796166</v>
      </c>
      <c r="I80" s="2" t="n">
        <v>8.97202079297484</v>
      </c>
      <c r="J80" s="4" t="n">
        <f aca="false">J79*((H80+(I80/12))/H79)</f>
        <v>158.000757081706</v>
      </c>
      <c r="K80" s="2" t="n">
        <f aca="false">D80*$E$1862/E80</f>
        <v>8.37388607344319</v>
      </c>
      <c r="L80" s="4" t="n">
        <f aca="false">K80*(J80/H80)</f>
        <v>12.3576011125357</v>
      </c>
      <c r="M80" s="26" t="s">
        <v>44</v>
      </c>
      <c r="O80" s="27" t="s">
        <v>44</v>
      </c>
      <c r="R80" s="3" t="n">
        <f aca="false">((G80/G81+G80/1200+((1+G81/1200)^(-119))*(1-G80/G81)))</f>
        <v>1.00465209601174</v>
      </c>
      <c r="S80" s="3" t="n">
        <f aca="false">S79*R79*E79/E80</f>
        <v>1.68263305091903</v>
      </c>
      <c r="T80" s="9" t="n">
        <f aca="false">(($J200/$J80)^(1/10)-1)</f>
        <v>0.14180043980962</v>
      </c>
      <c r="U80" s="9" t="n">
        <f aca="false">(($S200/$S80)^(1/10)-1)</f>
        <v>0.0810443702133368</v>
      </c>
      <c r="V80" s="9" t="n">
        <f aca="false">T80-U80</f>
        <v>0.0607560695962834</v>
      </c>
      <c r="Y80" s="28"/>
    </row>
    <row r="81" customFormat="false" ht="14.65" hidden="false" customHeight="false" outlineLevel="0" collapsed="false">
      <c r="A81" s="11" t="n">
        <v>1877.01</v>
      </c>
      <c r="B81" s="1" t="n">
        <v>3.55</v>
      </c>
      <c r="C81" s="2" t="n">
        <v>0.2908</v>
      </c>
      <c r="D81" s="1" t="n">
        <v>0.2817</v>
      </c>
      <c r="E81" s="1" t="n">
        <v>10.9417405</v>
      </c>
      <c r="F81" s="2" t="n">
        <f aca="false">F80+1/12</f>
        <v>1877.04166666666</v>
      </c>
      <c r="G81" s="3" t="n">
        <v>4.45</v>
      </c>
      <c r="H81" s="2" t="n">
        <v>104.322899999319</v>
      </c>
      <c r="I81" s="2" t="n">
        <v>8.54566178022592</v>
      </c>
      <c r="J81" s="4" t="n">
        <f aca="false">J80*((H81+(I81/12))/H80)</f>
        <v>155.003435323116</v>
      </c>
      <c r="K81" s="2" t="n">
        <f aca="false">D81*$E$1862/E81</f>
        <v>8.27824251543893</v>
      </c>
      <c r="L81" s="4" t="n">
        <f aca="false">K81*(J81/H81)</f>
        <v>12.2998500649357</v>
      </c>
      <c r="M81" s="26" t="s">
        <v>44</v>
      </c>
      <c r="O81" s="27" t="s">
        <v>44</v>
      </c>
      <c r="R81" s="3" t="n">
        <f aca="false">((G81/G82+G81/1200+((1+G82/1200)^(-119))*(1-G81/G82)))</f>
        <v>1.00444253316108</v>
      </c>
      <c r="S81" s="3" t="n">
        <f aca="false">S80*R80*E80/E81</f>
        <v>1.66106792198699</v>
      </c>
      <c r="T81" s="9" t="n">
        <f aca="false">(($J201/$J81)^(1/10)-1)</f>
        <v>0.140394291144626</v>
      </c>
      <c r="U81" s="9" t="n">
        <f aca="false">(($S201/$S81)^(1/10)-1)</f>
        <v>0.0800370700332196</v>
      </c>
      <c r="V81" s="9" t="n">
        <f aca="false">T81-U81</f>
        <v>0.0603572211114063</v>
      </c>
      <c r="Y81" s="28"/>
    </row>
    <row r="82" customFormat="false" ht="14.65" hidden="false" customHeight="false" outlineLevel="0" collapsed="false">
      <c r="A82" s="11" t="n">
        <v>1877.02</v>
      </c>
      <c r="B82" s="1" t="n">
        <v>3.34</v>
      </c>
      <c r="C82" s="2" t="n">
        <v>0.2817</v>
      </c>
      <c r="D82" s="1" t="n">
        <v>0.2833</v>
      </c>
      <c r="E82" s="1" t="n">
        <v>10.65632562</v>
      </c>
      <c r="F82" s="2" t="n">
        <f aca="false">F81+1/12</f>
        <v>1877.12499999999</v>
      </c>
      <c r="G82" s="3" t="n">
        <f aca="false">G81*11/12+G93*1/12</f>
        <v>4.44083333333333</v>
      </c>
      <c r="H82" s="2" t="n">
        <v>100.780542777746</v>
      </c>
      <c r="I82" s="2" t="n">
        <v>8.49996374266199</v>
      </c>
      <c r="J82" s="4" t="n">
        <f aca="false">J81*((H82+(I82/12))/H81)</f>
        <v>150.792625359032</v>
      </c>
      <c r="K82" s="2" t="n">
        <f aca="false">D82*$E$1862/E82</f>
        <v>8.54824184698665</v>
      </c>
      <c r="L82" s="4" t="n">
        <f aca="false">K82*(J82/H82)</f>
        <v>12.7902846599442</v>
      </c>
      <c r="M82" s="26" t="s">
        <v>44</v>
      </c>
      <c r="O82" s="27" t="s">
        <v>44</v>
      </c>
      <c r="R82" s="3" t="n">
        <f aca="false">((G82/G83+G82/1200+((1+G83/1200)^(-119))*(1-G82/G83)))</f>
        <v>1.00443520535389</v>
      </c>
      <c r="S82" s="3" t="n">
        <f aca="false">S81*R81*E81/E82</f>
        <v>1.71313431398715</v>
      </c>
      <c r="T82" s="9" t="n">
        <f aca="false">(($J202/$J82)^(1/10)-1)</f>
        <v>0.141751178082801</v>
      </c>
      <c r="U82" s="9" t="n">
        <f aca="false">(($S202/$S82)^(1/10)-1)</f>
        <v>0.0756382373901012</v>
      </c>
      <c r="V82" s="9" t="n">
        <f aca="false">T82-U82</f>
        <v>0.0661129406926995</v>
      </c>
      <c r="Y82" s="28"/>
    </row>
    <row r="83" customFormat="false" ht="14.65" hidden="false" customHeight="false" outlineLevel="0" collapsed="false">
      <c r="A83" s="11" t="n">
        <v>1877.03</v>
      </c>
      <c r="B83" s="1" t="n">
        <v>3.17</v>
      </c>
      <c r="C83" s="2" t="n">
        <v>0.2725</v>
      </c>
      <c r="D83" s="1" t="n">
        <v>0.285</v>
      </c>
      <c r="E83" s="1" t="n">
        <v>10.18058017</v>
      </c>
      <c r="F83" s="2" t="n">
        <f aca="false">F82+1/12</f>
        <v>1877.20833333333</v>
      </c>
      <c r="G83" s="3" t="n">
        <f aca="false">G81*10/12+G93*2/12</f>
        <v>4.43166666666667</v>
      </c>
      <c r="H83" s="2" t="n">
        <v>100.120830343601</v>
      </c>
      <c r="I83" s="2" t="n">
        <v>8.60660134657139</v>
      </c>
      <c r="J83" s="4" t="n">
        <f aca="false">J82*((H83+(I83/12))/H82)</f>
        <v>150.878666085479</v>
      </c>
      <c r="K83" s="2" t="n">
        <f aca="false">D83*$E$1862/E83</f>
        <v>9.00139957347833</v>
      </c>
      <c r="L83" s="4" t="n">
        <f aca="false">K83*(J83/H83)</f>
        <v>13.5648012095777</v>
      </c>
      <c r="M83" s="26" t="s">
        <v>44</v>
      </c>
      <c r="O83" s="27" t="s">
        <v>44</v>
      </c>
      <c r="R83" s="3" t="n">
        <f aca="false">((G83/G84+G83/1200+((1+G84/1200)^(-119))*(1-G83/G84)))</f>
        <v>1.00442787773061</v>
      </c>
      <c r="S83" s="3" t="n">
        <f aca="false">S82*R82*E82/E83</f>
        <v>1.801143415069</v>
      </c>
      <c r="T83" s="9" t="n">
        <f aca="false">(($J203/$J83)^(1/10)-1)</f>
        <v>0.144719270442955</v>
      </c>
      <c r="U83" s="9" t="n">
        <f aca="false">(($S203/$S83)^(1/10)-1)</f>
        <v>0.0704662460385059</v>
      </c>
      <c r="V83" s="9" t="n">
        <f aca="false">T83-U83</f>
        <v>0.0742530244044493</v>
      </c>
      <c r="Y83" s="28"/>
    </row>
    <row r="84" customFormat="false" ht="14.65" hidden="false" customHeight="false" outlineLevel="0" collapsed="false">
      <c r="A84" s="11" t="n">
        <v>1877.04</v>
      </c>
      <c r="B84" s="1" t="n">
        <v>2.94</v>
      </c>
      <c r="C84" s="2" t="n">
        <v>0.2633</v>
      </c>
      <c r="D84" s="1" t="n">
        <v>0.2867</v>
      </c>
      <c r="E84" s="1" t="n">
        <v>10.46599504</v>
      </c>
      <c r="F84" s="2" t="n">
        <f aca="false">F83+1/12</f>
        <v>1877.29166666666</v>
      </c>
      <c r="G84" s="3" t="n">
        <f aca="false">G81*9/12+G93*3/12</f>
        <v>4.4225</v>
      </c>
      <c r="H84" s="2" t="n">
        <v>90.324281292608</v>
      </c>
      <c r="I84" s="2" t="n">
        <v>8.08924600828017</v>
      </c>
      <c r="J84" s="4" t="n">
        <f aca="false">J83*((H84+(I84/12))/H83)</f>
        <v>137.131453232262</v>
      </c>
      <c r="K84" s="2" t="n">
        <f aca="false">D84*$E$1862/E84</f>
        <v>8.80815355326215</v>
      </c>
      <c r="L84" s="4" t="n">
        <f aca="false">K84*(J84/H84)</f>
        <v>13.3726488577175</v>
      </c>
      <c r="M84" s="26" t="s">
        <v>44</v>
      </c>
      <c r="O84" s="27" t="s">
        <v>44</v>
      </c>
      <c r="R84" s="3" t="n">
        <f aca="false">((G84/G85+G84/1200+((1+G85/1200)^(-119))*(1-G84/G85)))</f>
        <v>1.00442055029138</v>
      </c>
      <c r="S84" s="3" t="n">
        <f aca="false">S83*R83*E83/E84</f>
        <v>1.75978275006458</v>
      </c>
      <c r="T84" s="9" t="n">
        <f aca="false">(($J204/$J84)^(1/10)-1)</f>
        <v>0.158712903536029</v>
      </c>
      <c r="U84" s="9" t="n">
        <f aca="false">(($S204/$S84)^(1/10)-1)</f>
        <v>0.0731608306140485</v>
      </c>
      <c r="V84" s="9" t="n">
        <f aca="false">T84-U84</f>
        <v>0.0855520729219801</v>
      </c>
      <c r="Y84" s="28"/>
    </row>
    <row r="85" customFormat="false" ht="14.65" hidden="false" customHeight="false" outlineLevel="0" collapsed="false">
      <c r="A85" s="11" t="n">
        <v>1877.05</v>
      </c>
      <c r="B85" s="1" t="n">
        <v>2.94</v>
      </c>
      <c r="C85" s="2" t="n">
        <v>0.2542</v>
      </c>
      <c r="D85" s="1" t="n">
        <v>0.2883</v>
      </c>
      <c r="E85" s="1" t="n">
        <v>10.65632562</v>
      </c>
      <c r="F85" s="2" t="n">
        <f aca="false">F84+1/12</f>
        <v>1877.37499999999</v>
      </c>
      <c r="G85" s="3" t="n">
        <f aca="false">G81*8/12+G93*4/12</f>
        <v>4.41333333333333</v>
      </c>
      <c r="H85" s="2" t="n">
        <v>88.7110166965788</v>
      </c>
      <c r="I85" s="2" t="n">
        <v>7.67018382458174</v>
      </c>
      <c r="J85" s="4" t="n">
        <f aca="false">J84*((H85+(I85/12))/H84)</f>
        <v>135.65258883329</v>
      </c>
      <c r="K85" s="2" t="n">
        <f aca="false">D85*$E$1862/E85</f>
        <v>8.69911092300124</v>
      </c>
      <c r="L85" s="4" t="n">
        <f aca="false">K85*(J85/H85)</f>
        <v>13.3022589662033</v>
      </c>
      <c r="M85" s="26" t="s">
        <v>44</v>
      </c>
      <c r="O85" s="27" t="s">
        <v>44</v>
      </c>
      <c r="R85" s="3" t="n">
        <f aca="false">((G85/G86+G85/1200+((1+G86/1200)^(-119))*(1-G85/G86)))</f>
        <v>1.00441322303632</v>
      </c>
      <c r="S85" s="3" t="n">
        <f aca="false">S84*R84*E84/E85</f>
        <v>1.73599187442541</v>
      </c>
      <c r="T85" s="9" t="n">
        <f aca="false">(($J205/$J85)^(1/10)-1)</f>
        <v>0.162335570573794</v>
      </c>
      <c r="U85" s="9" t="n">
        <f aca="false">(($S205/$S85)^(1/10)-1)</f>
        <v>0.0748289099685031</v>
      </c>
      <c r="V85" s="9" t="n">
        <f aca="false">T85-U85</f>
        <v>0.0875066606052912</v>
      </c>
      <c r="Y85" s="28"/>
    </row>
    <row r="86" customFormat="false" ht="14.65" hidden="false" customHeight="false" outlineLevel="0" collapsed="false">
      <c r="A86" s="11" t="n">
        <v>1877.06</v>
      </c>
      <c r="B86" s="1" t="n">
        <v>2.73</v>
      </c>
      <c r="C86" s="2" t="n">
        <v>0.245</v>
      </c>
      <c r="D86" s="1" t="n">
        <v>0.29</v>
      </c>
      <c r="E86" s="1" t="n">
        <v>10.08541488</v>
      </c>
      <c r="F86" s="2" t="n">
        <f aca="false">F85+1/12</f>
        <v>1877.45833333333</v>
      </c>
      <c r="G86" s="3" t="n">
        <f aca="false">G81*7/12+G93*5/12</f>
        <v>4.40416666666667</v>
      </c>
      <c r="H86" s="2" t="n">
        <v>87.0375359312933</v>
      </c>
      <c r="I86" s="2" t="n">
        <v>7.81106091691094</v>
      </c>
      <c r="J86" s="4" t="n">
        <f aca="false">J85*((H86+(I86/12))/H85)</f>
        <v>134.088941117787</v>
      </c>
      <c r="K86" s="2" t="n">
        <f aca="false">D86*$E$1862/E86</f>
        <v>9.24574557511907</v>
      </c>
      <c r="L86" s="4" t="n">
        <f aca="false">K86*(J86/H86)</f>
        <v>14.2438801919994</v>
      </c>
      <c r="M86" s="26" t="s">
        <v>44</v>
      </c>
      <c r="O86" s="27" t="s">
        <v>44</v>
      </c>
      <c r="R86" s="3" t="n">
        <f aca="false">((G86/G87+G86/1200+((1+G87/1200)^(-119))*(1-G86/G87)))</f>
        <v>1.00440589596555</v>
      </c>
      <c r="S86" s="3" t="n">
        <f aca="false">S85*R85*E85/E86</f>
        <v>1.84235714862551</v>
      </c>
      <c r="T86" s="9" t="n">
        <f aca="false">(($J206/$J86)^(1/10)-1)</f>
        <v>0.162057076779695</v>
      </c>
      <c r="U86" s="9" t="n">
        <f aca="false">(($S206/$S86)^(1/10)-1)</f>
        <v>0.0699280558285924</v>
      </c>
      <c r="V86" s="9" t="n">
        <f aca="false">T86-U86</f>
        <v>0.0921290209511025</v>
      </c>
      <c r="Y86" s="28"/>
    </row>
    <row r="87" customFormat="false" ht="14.65" hidden="false" customHeight="false" outlineLevel="0" collapsed="false">
      <c r="A87" s="11" t="n">
        <v>1877.07</v>
      </c>
      <c r="B87" s="1" t="n">
        <v>2.85</v>
      </c>
      <c r="C87" s="2" t="n">
        <v>0.2358</v>
      </c>
      <c r="D87" s="1" t="n">
        <v>0.2917</v>
      </c>
      <c r="E87" s="1" t="n">
        <v>10.18058017</v>
      </c>
      <c r="F87" s="2" t="n">
        <f aca="false">F86+1/12</f>
        <v>1877.54166666666</v>
      </c>
      <c r="G87" s="3" t="n">
        <f aca="false">G81*6/12+G93*6/12</f>
        <v>4.395</v>
      </c>
      <c r="H87" s="2" t="n">
        <v>90.0139957347834</v>
      </c>
      <c r="I87" s="2" t="n">
        <v>7.4474737523726</v>
      </c>
      <c r="J87" s="4" t="n">
        <f aca="false">J86*((H87+(I87/12))/H86)</f>
        <v>139.630561683638</v>
      </c>
      <c r="K87" s="2" t="n">
        <f aca="false">D87*$E$1862/E87</f>
        <v>9.21301142310046</v>
      </c>
      <c r="L87" s="4" t="n">
        <f aca="false">K87*(J87/H87)</f>
        <v>14.2913104712692</v>
      </c>
      <c r="M87" s="26" t="s">
        <v>44</v>
      </c>
      <c r="O87" s="27" t="s">
        <v>44</v>
      </c>
      <c r="R87" s="3" t="n">
        <f aca="false">((G87/G88+G87/1200+((1+G88/1200)^(-119))*(1-G87/G88)))</f>
        <v>1.00439856907921</v>
      </c>
      <c r="S87" s="3" t="n">
        <f aca="false">S86*R86*E86/E87</f>
        <v>1.83317665213832</v>
      </c>
      <c r="T87" s="9" t="n">
        <f aca="false">(($J207/$J87)^(1/10)-1)</f>
        <v>0.156293308737833</v>
      </c>
      <c r="U87" s="9" t="n">
        <f aca="false">(($S207/$S87)^(1/10)-1)</f>
        <v>0.0719535476124142</v>
      </c>
      <c r="V87" s="9" t="n">
        <f aca="false">T87-U87</f>
        <v>0.0843397611254191</v>
      </c>
      <c r="Y87" s="28"/>
    </row>
    <row r="88" customFormat="false" ht="14.65" hidden="false" customHeight="false" outlineLevel="0" collapsed="false">
      <c r="A88" s="11" t="n">
        <v>1877.08</v>
      </c>
      <c r="B88" s="1" t="n">
        <v>3.05</v>
      </c>
      <c r="C88" s="2" t="n">
        <v>0.2267</v>
      </c>
      <c r="D88" s="1" t="n">
        <v>0.2933</v>
      </c>
      <c r="E88" s="1" t="n">
        <v>9.8</v>
      </c>
      <c r="F88" s="2" t="n">
        <f aca="false">F87+1/12</f>
        <v>1877.62499999999</v>
      </c>
      <c r="G88" s="3" t="n">
        <f aca="false">G81*5/12+G93*7/12</f>
        <v>4.38583333333333</v>
      </c>
      <c r="H88" s="2" t="n">
        <v>100.071744897959</v>
      </c>
      <c r="I88" s="2" t="n">
        <v>7.43811953061225</v>
      </c>
      <c r="J88" s="4" t="n">
        <f aca="false">J87*((H88+(I88/12))/H87)</f>
        <v>156.193744109709</v>
      </c>
      <c r="K88" s="2" t="n">
        <f aca="false">D88*$E$1862/E88</f>
        <v>9.62329271428571</v>
      </c>
      <c r="L88" s="4" t="n">
        <f aca="false">K88*(J88/H88)</f>
        <v>15.0202049663534</v>
      </c>
      <c r="M88" s="26" t="s">
        <v>44</v>
      </c>
      <c r="O88" s="27" t="s">
        <v>44</v>
      </c>
      <c r="R88" s="3" t="n">
        <f aca="false">((G88/G89+G88/1200+((1+G89/1200)^(-119))*(1-G88/G89)))</f>
        <v>1.00439124237742</v>
      </c>
      <c r="S88" s="3" t="n">
        <f aca="false">S87*R87*E87/E88</f>
        <v>1.91274403021591</v>
      </c>
      <c r="T88" s="9" t="n">
        <f aca="false">(($J208/$J88)^(1/10)-1)</f>
        <v>0.139559891893811</v>
      </c>
      <c r="U88" s="9" t="n">
        <f aca="false">(($S208/$S88)^(1/10)-1)</f>
        <v>0.0663393644506509</v>
      </c>
      <c r="V88" s="9" t="n">
        <f aca="false">T88-U88</f>
        <v>0.0732205274431597</v>
      </c>
      <c r="Y88" s="28"/>
    </row>
    <row r="89" customFormat="false" ht="14.65" hidden="false" customHeight="false" outlineLevel="0" collapsed="false">
      <c r="A89" s="11" t="n">
        <v>1877.09</v>
      </c>
      <c r="B89" s="1" t="n">
        <v>3.24</v>
      </c>
      <c r="C89" s="2" t="n">
        <v>0.2175</v>
      </c>
      <c r="D89" s="1" t="n">
        <v>0.295</v>
      </c>
      <c r="E89" s="1" t="n">
        <v>9.704834711</v>
      </c>
      <c r="F89" s="2" t="n">
        <f aca="false">F88+1/12</f>
        <v>1877.70833333333</v>
      </c>
      <c r="G89" s="3" t="n">
        <f aca="false">G81*4/12+G93*8/12</f>
        <v>4.37666666666667</v>
      </c>
      <c r="H89" s="2" t="n">
        <v>107.34815285614</v>
      </c>
      <c r="I89" s="2" t="n">
        <v>7.20624174265754</v>
      </c>
      <c r="J89" s="4" t="n">
        <f aca="false">J88*((H89+(I89/12))/H88)</f>
        <v>168.488192395866</v>
      </c>
      <c r="K89" s="2" t="n">
        <f aca="false">D89*$E$1862/E89</f>
        <v>9.77398305325965</v>
      </c>
      <c r="L89" s="4" t="n">
        <f aca="false">K89*(J89/H89)</f>
        <v>15.3407459125865</v>
      </c>
      <c r="M89" s="26" t="s">
        <v>44</v>
      </c>
      <c r="O89" s="27" t="s">
        <v>44</v>
      </c>
      <c r="R89" s="3" t="n">
        <f aca="false">((G89/G90+G89/1200+((1+G90/1200)^(-119))*(1-G89/G90)))</f>
        <v>1.0043839158603</v>
      </c>
      <c r="S89" s="3" t="n">
        <f aca="false">S88*R88*E88/E89</f>
        <v>1.93998202119548</v>
      </c>
      <c r="T89" s="9" t="n">
        <f aca="false">(($J209/$J89)^(1/10)-1)</f>
        <v>0.13127468006042</v>
      </c>
      <c r="U89" s="9" t="n">
        <f aca="false">(($S209/$S89)^(1/10)-1)</f>
        <v>0.0663180287047538</v>
      </c>
      <c r="V89" s="9" t="n">
        <f aca="false">T89-U89</f>
        <v>0.0649566513556665</v>
      </c>
      <c r="Y89" s="28"/>
    </row>
    <row r="90" customFormat="false" ht="14.65" hidden="false" customHeight="false" outlineLevel="0" collapsed="false">
      <c r="A90" s="11" t="n">
        <v>1877.1</v>
      </c>
      <c r="B90" s="1" t="n">
        <v>3.31</v>
      </c>
      <c r="C90" s="2" t="n">
        <v>0.2083</v>
      </c>
      <c r="D90" s="1" t="n">
        <v>0.2967</v>
      </c>
      <c r="E90" s="1" t="n">
        <v>9.704834711</v>
      </c>
      <c r="F90" s="2" t="n">
        <f aca="false">F89+1/12</f>
        <v>1877.79166666666</v>
      </c>
      <c r="G90" s="3" t="n">
        <f aca="false">G81*3/12+G93*9/12</f>
        <v>4.3675</v>
      </c>
      <c r="H90" s="2" t="n">
        <v>109.667403072168</v>
      </c>
      <c r="I90" s="2" t="n">
        <v>6.90142599997961</v>
      </c>
      <c r="J90" s="4" t="n">
        <f aca="false">J89*((H90+(I90/12))/H89)</f>
        <v>173.031046616251</v>
      </c>
      <c r="K90" s="2" t="n">
        <f aca="false">D90*$E$1862/E90</f>
        <v>9.83030770136318</v>
      </c>
      <c r="L90" s="4" t="n">
        <f aca="false">K90*(J90/H90)</f>
        <v>15.5100639066591</v>
      </c>
      <c r="M90" s="26" t="s">
        <v>44</v>
      </c>
      <c r="O90" s="27" t="s">
        <v>44</v>
      </c>
      <c r="R90" s="3" t="n">
        <f aca="false">((G90/G91+G90/1200+((1+G91/1200)^(-119))*(1-G90/G91)))</f>
        <v>1.00437658952798</v>
      </c>
      <c r="S90" s="3" t="n">
        <f aca="false">S89*R89*E89/E90</f>
        <v>1.9484867391469</v>
      </c>
      <c r="T90" s="9" t="n">
        <f aca="false">(($J210/$J90)^(1/10)-1)</f>
        <v>0.123530343046491</v>
      </c>
      <c r="U90" s="9" t="n">
        <f aca="false">(($S210/$S90)^(1/10)-1)</f>
        <v>0.0647863194055616</v>
      </c>
      <c r="V90" s="9" t="n">
        <f aca="false">T90-U90</f>
        <v>0.0587440236409296</v>
      </c>
      <c r="Y90" s="28"/>
    </row>
    <row r="91" customFormat="false" ht="14.65" hidden="false" customHeight="false" outlineLevel="0" collapsed="false">
      <c r="A91" s="11" t="n">
        <v>1877.11</v>
      </c>
      <c r="B91" s="1" t="n">
        <v>3.26</v>
      </c>
      <c r="C91" s="2" t="n">
        <v>0.1992</v>
      </c>
      <c r="D91" s="1" t="n">
        <v>0.2983</v>
      </c>
      <c r="E91" s="1" t="n">
        <v>9.514585124</v>
      </c>
      <c r="F91" s="2" t="n">
        <f aca="false">F90+1/12</f>
        <v>1877.87499999999</v>
      </c>
      <c r="G91" s="3" t="n">
        <f aca="false">G81*2/12+G93*10/12</f>
        <v>4.35833333333333</v>
      </c>
      <c r="H91" s="2" t="n">
        <v>110.170533590152</v>
      </c>
      <c r="I91" s="2" t="n">
        <v>6.73189272734915</v>
      </c>
      <c r="J91" s="4" t="n">
        <f aca="false">J90*((H91+(I91/12))/H90)</f>
        <v>174.709996471117</v>
      </c>
      <c r="K91" s="2" t="n">
        <f aca="false">D91*$E$1862/E91</f>
        <v>10.0809417699209</v>
      </c>
      <c r="L91" s="4" t="n">
        <f aca="false">K91*(J91/H91)</f>
        <v>15.9865005973417</v>
      </c>
      <c r="M91" s="26" t="s">
        <v>44</v>
      </c>
      <c r="O91" s="27" t="s">
        <v>44</v>
      </c>
      <c r="R91" s="3" t="n">
        <f aca="false">((G91/G92+G91/1200+((1+G92/1200)^(-119))*(1-G91/G92)))</f>
        <v>1.00436926338059</v>
      </c>
      <c r="S91" s="3" t="n">
        <f aca="false">S90*R90*E90/E91</f>
        <v>1.99614609256736</v>
      </c>
      <c r="T91" s="9" t="n">
        <f aca="false">(($J211/$J91)^(1/10)-1)</f>
        <v>0.123692240549149</v>
      </c>
      <c r="U91" s="9" t="n">
        <f aca="false">(($S211/$S91)^(1/10)-1)</f>
        <v>0.0611707005987732</v>
      </c>
      <c r="V91" s="9" t="n">
        <f aca="false">T91-U91</f>
        <v>0.0625215399503758</v>
      </c>
      <c r="Y91" s="28"/>
    </row>
    <row r="92" customFormat="false" ht="14.65" hidden="false" customHeight="false" outlineLevel="0" collapsed="false">
      <c r="A92" s="11" t="n">
        <v>1877.12</v>
      </c>
      <c r="B92" s="1" t="n">
        <v>3.25</v>
      </c>
      <c r="C92" s="2" t="n">
        <v>0.19</v>
      </c>
      <c r="D92" s="1" t="n">
        <v>0.3</v>
      </c>
      <c r="E92" s="1" t="n">
        <v>9.514585124</v>
      </c>
      <c r="F92" s="2" t="n">
        <f aca="false">F91+1/12</f>
        <v>1877.95833333333</v>
      </c>
      <c r="G92" s="3" t="n">
        <f aca="false">G81*1/12+G93*11/12</f>
        <v>4.34916666666667</v>
      </c>
      <c r="H92" s="2" t="n">
        <v>109.832587168096</v>
      </c>
      <c r="I92" s="2" t="n">
        <v>6.42098201905792</v>
      </c>
      <c r="J92" s="4" t="n">
        <f aca="false">J91*((H92+(I92/12))/H91)</f>
        <v>175.022616607951</v>
      </c>
      <c r="K92" s="2" t="n">
        <f aca="false">D92*$E$1862/E92</f>
        <v>10.1383926616704</v>
      </c>
      <c r="L92" s="4" t="n">
        <f aca="false">K92*(J92/H92)</f>
        <v>16.155933840734</v>
      </c>
      <c r="M92" s="26" t="s">
        <v>44</v>
      </c>
      <c r="O92" s="27" t="s">
        <v>44</v>
      </c>
      <c r="R92" s="3" t="n">
        <f aca="false">((G92/G93+G92/1200+((1+G93/1200)^(-119))*(1-G92/G93)))</f>
        <v>1.00436193741825</v>
      </c>
      <c r="S92" s="3" t="n">
        <f aca="false">S91*R91*E91/E92</f>
        <v>2.00486778059192</v>
      </c>
      <c r="T92" s="9" t="n">
        <f aca="false">(($J212/$J92)^(1/10)-1)</f>
        <v>0.120687409055778</v>
      </c>
      <c r="U92" s="9" t="n">
        <f aca="false">(($S212/$S92)^(1/10)-1)</f>
        <v>0.0584554306463563</v>
      </c>
      <c r="V92" s="9" t="n">
        <f aca="false">T92-U92</f>
        <v>0.0622319784094221</v>
      </c>
      <c r="Y92" s="28"/>
    </row>
    <row r="93" customFormat="false" ht="14.65" hidden="false" customHeight="false" outlineLevel="0" collapsed="false">
      <c r="A93" s="11" t="n">
        <v>1878.01</v>
      </c>
      <c r="B93" s="1" t="n">
        <v>3.25</v>
      </c>
      <c r="C93" s="2" t="n">
        <v>0.1892</v>
      </c>
      <c r="D93" s="1" t="n">
        <v>0.3008</v>
      </c>
      <c r="E93" s="1" t="n">
        <v>9.229089256</v>
      </c>
      <c r="F93" s="2" t="n">
        <f aca="false">F92+1/12</f>
        <v>1878.04166666666</v>
      </c>
      <c r="G93" s="3" t="n">
        <v>4.34</v>
      </c>
      <c r="H93" s="2" t="n">
        <v>113.23018675116</v>
      </c>
      <c r="I93" s="2" t="n">
        <v>6.59173887179058</v>
      </c>
      <c r="J93" s="4" t="n">
        <f aca="false">J92*((H93+(I93/12))/H92)</f>
        <v>181.312177254781</v>
      </c>
      <c r="K93" s="2" t="n">
        <f aca="false">D93*$E$1862/E93</f>
        <v>10.4798892845381</v>
      </c>
      <c r="L93" s="4" t="n">
        <f aca="false">K93*(J93/H93)</f>
        <v>16.7811393594579</v>
      </c>
      <c r="M93" s="26" t="s">
        <v>44</v>
      </c>
      <c r="O93" s="27" t="s">
        <v>44</v>
      </c>
      <c r="R93" s="3" t="n">
        <f aca="false">((G93/G94+G93/1200+((1+G94/1200)^(-119))*(1-G93/G94)))</f>
        <v>1.00442172861027</v>
      </c>
      <c r="S93" s="3" t="n">
        <f aca="false">S92*R92*E92/E93</f>
        <v>2.07590269222345</v>
      </c>
      <c r="T93" s="9" t="n">
        <f aca="false">(($J213/$J93)^(1/10)-1)</f>
        <v>0.116739978924576</v>
      </c>
      <c r="U93" s="9" t="n">
        <f aca="false">(($S213/$S93)^(1/10)-1)</f>
        <v>0.0537830763528895</v>
      </c>
      <c r="V93" s="9" t="n">
        <f aca="false">T93-U93</f>
        <v>0.0629569025716863</v>
      </c>
      <c r="Y93" s="28"/>
    </row>
    <row r="94" customFormat="false" ht="14.65" hidden="false" customHeight="false" outlineLevel="0" collapsed="false">
      <c r="A94" s="11" t="n">
        <v>1878.02</v>
      </c>
      <c r="B94" s="1" t="n">
        <v>3.18</v>
      </c>
      <c r="C94" s="2" t="n">
        <v>0.1883</v>
      </c>
      <c r="D94" s="1" t="n">
        <v>0.3017</v>
      </c>
      <c r="E94" s="1" t="n">
        <v>9.134004959</v>
      </c>
      <c r="F94" s="2" t="n">
        <f aca="false">F93+1/12</f>
        <v>1878.12499999999</v>
      </c>
      <c r="G94" s="3" t="n">
        <f aca="false">G93*11/12+G105*1/12</f>
        <v>4.33</v>
      </c>
      <c r="H94" s="2" t="n">
        <v>111.944712597566</v>
      </c>
      <c r="I94" s="2" t="n">
        <v>6.62867590632759</v>
      </c>
      <c r="J94" s="4" t="n">
        <f aca="false">J93*((H94+(I94/12))/H93)</f>
        <v>180.138310553105</v>
      </c>
      <c r="K94" s="2" t="n">
        <f aca="false">D94*$E$1862/E94</f>
        <v>10.6206666008446</v>
      </c>
      <c r="L94" s="4" t="n">
        <f aca="false">K94*(J94/H94)</f>
        <v>17.0904805955572</v>
      </c>
      <c r="M94" s="26" t="s">
        <v>44</v>
      </c>
      <c r="O94" s="27" t="s">
        <v>44</v>
      </c>
      <c r="R94" s="3" t="n">
        <f aca="false">((G94/G95+G94/1200+((1+G95/1200)^(-119))*(1-G94/G95)))</f>
        <v>1.00441376815637</v>
      </c>
      <c r="S94" s="3" t="n">
        <f aca="false">S93*R93*E93/E94</f>
        <v>2.10678731321482</v>
      </c>
      <c r="T94" s="9" t="n">
        <f aca="false">(($J214/$J94)^(1/10)-1)</f>
        <v>0.118544600935931</v>
      </c>
      <c r="U94" s="9" t="n">
        <f aca="false">(($S214/$S94)^(1/10)-1)</f>
        <v>0.0539131360189384</v>
      </c>
      <c r="V94" s="9" t="n">
        <f aca="false">T94-U94</f>
        <v>0.0646314649169928</v>
      </c>
      <c r="Y94" s="28"/>
    </row>
    <row r="95" customFormat="false" ht="14.65" hidden="false" customHeight="false" outlineLevel="0" collapsed="false">
      <c r="A95" s="11" t="n">
        <v>1878.03</v>
      </c>
      <c r="B95" s="1" t="n">
        <v>3.24</v>
      </c>
      <c r="C95" s="2" t="n">
        <v>0.1875</v>
      </c>
      <c r="D95" s="1" t="n">
        <v>0.3025</v>
      </c>
      <c r="E95" s="1" t="n">
        <v>8.94367438</v>
      </c>
      <c r="F95" s="2" t="n">
        <f aca="false">F94+1/12</f>
        <v>1878.20833333333</v>
      </c>
      <c r="G95" s="3" t="n">
        <f aca="false">G93*10/12+G105*2/12</f>
        <v>4.32</v>
      </c>
      <c r="H95" s="2" t="n">
        <v>116.484124503647</v>
      </c>
      <c r="I95" s="2" t="n">
        <v>6.7409794272944</v>
      </c>
      <c r="J95" s="4" t="n">
        <f aca="false">J94*((H95+(I95/12))/H94)</f>
        <v>188.346955315945</v>
      </c>
      <c r="K95" s="2" t="n">
        <f aca="false">D95*$E$1862/E95</f>
        <v>10.8754468093683</v>
      </c>
      <c r="L95" s="4" t="n">
        <f aca="false">K95*(J95/H95)</f>
        <v>17.5848623404547</v>
      </c>
      <c r="M95" s="26" t="s">
        <v>44</v>
      </c>
      <c r="O95" s="27" t="s">
        <v>44</v>
      </c>
      <c r="R95" s="3" t="n">
        <f aca="false">((G95/G96+G95/1200+((1+G96/1200)^(-119))*(1-G95/G96)))</f>
        <v>1.00440580794325</v>
      </c>
      <c r="S95" s="3" t="n">
        <f aca="false">S94*R94*E94/E95</f>
        <v>2.16111867190481</v>
      </c>
      <c r="T95" s="9" t="n">
        <f aca="false">(($J215/$J95)^(1/10)-1)</f>
        <v>0.109724635592951</v>
      </c>
      <c r="U95" s="9" t="n">
        <f aca="false">(($S215/$S95)^(1/10)-1)</f>
        <v>0.0517122841104472</v>
      </c>
      <c r="V95" s="9" t="n">
        <f aca="false">T95-U95</f>
        <v>0.0580123514825042</v>
      </c>
      <c r="Y95" s="28"/>
    </row>
    <row r="96" customFormat="false" ht="14.65" hidden="false" customHeight="false" outlineLevel="0" collapsed="false">
      <c r="A96" s="11" t="n">
        <v>1878.04</v>
      </c>
      <c r="B96" s="1" t="n">
        <v>3.33</v>
      </c>
      <c r="C96" s="2" t="n">
        <v>0.1867</v>
      </c>
      <c r="D96" s="1" t="n">
        <v>0.3033</v>
      </c>
      <c r="E96" s="1" t="n">
        <v>8.848509091</v>
      </c>
      <c r="F96" s="2" t="n">
        <f aca="false">F95+1/12</f>
        <v>1878.29166666666</v>
      </c>
      <c r="G96" s="3" t="n">
        <f aca="false">G93*9/12+G105*3/12</f>
        <v>4.31</v>
      </c>
      <c r="H96" s="2" t="n">
        <v>121.007375252523</v>
      </c>
      <c r="I96" s="2" t="n">
        <v>6.78440749538921</v>
      </c>
      <c r="J96" s="4" t="n">
        <f aca="false">J95*((H96+(I96/12))/H95)</f>
        <v>196.574906710297</v>
      </c>
      <c r="K96" s="2" t="n">
        <f aca="false">D96*$E$1862/E96</f>
        <v>11.0214825567839</v>
      </c>
      <c r="L96" s="4" t="n">
        <f aca="false">K96*(J96/H96)</f>
        <v>17.9042550165865</v>
      </c>
      <c r="M96" s="26" t="s">
        <v>44</v>
      </c>
      <c r="O96" s="27" t="s">
        <v>44</v>
      </c>
      <c r="R96" s="3" t="n">
        <f aca="false">((G96/G97+G96/1200+((1+G97/1200)^(-119))*(1-G96/G97)))</f>
        <v>1.00439784797107</v>
      </c>
      <c r="S96" s="3" t="n">
        <f aca="false">S95*R95*E95/E96</f>
        <v>2.19398527591316</v>
      </c>
      <c r="T96" s="9" t="n">
        <f aca="false">(($J216/$J96)^(1/10)-1)</f>
        <v>0.107142242253897</v>
      </c>
      <c r="U96" s="9" t="n">
        <f aca="false">(($S216/$S96)^(1/10)-1)</f>
        <v>0.0518188227144181</v>
      </c>
      <c r="V96" s="9" t="n">
        <f aca="false">T96-U96</f>
        <v>0.0553234195394792</v>
      </c>
      <c r="Y96" s="28"/>
    </row>
    <row r="97" customFormat="false" ht="14.65" hidden="false" customHeight="false" outlineLevel="0" collapsed="false">
      <c r="A97" s="11" t="n">
        <v>1878.05</v>
      </c>
      <c r="B97" s="1" t="n">
        <v>3.34</v>
      </c>
      <c r="C97" s="2" t="n">
        <v>0.1858</v>
      </c>
      <c r="D97" s="1" t="n">
        <v>0.3042</v>
      </c>
      <c r="E97" s="1" t="n">
        <v>8.563094215</v>
      </c>
      <c r="F97" s="2" t="n">
        <f aca="false">F96+1/12</f>
        <v>1878.37499999999</v>
      </c>
      <c r="G97" s="3" t="n">
        <f aca="false">G93*8/12+G105*4/12</f>
        <v>4.3</v>
      </c>
      <c r="H97" s="2" t="n">
        <v>125.41614666796</v>
      </c>
      <c r="I97" s="2" t="n">
        <v>6.97674253021167</v>
      </c>
      <c r="J97" s="4" t="n">
        <f aca="false">J96*((H97+(I97/12))/H96)</f>
        <v>204.681367469273</v>
      </c>
      <c r="K97" s="2" t="n">
        <f aca="false">D97*$E$1862/E97</f>
        <v>11.4226322803573</v>
      </c>
      <c r="L97" s="4" t="n">
        <f aca="false">K97*(J97/H97)</f>
        <v>18.6419377198063</v>
      </c>
      <c r="M97" s="26" t="s">
        <v>44</v>
      </c>
      <c r="O97" s="27" t="s">
        <v>44</v>
      </c>
      <c r="R97" s="3" t="n">
        <f aca="false">((G97/G98+G97/1200+((1+G98/1200)^(-119))*(1-G97/G98)))</f>
        <v>1.00438988824002</v>
      </c>
      <c r="S97" s="3" t="n">
        <f aca="false">S96*R96*E96/E97</f>
        <v>2.27708300125582</v>
      </c>
      <c r="T97" s="9" t="n">
        <f aca="false">(($J217/$J97)^(1/10)-1)</f>
        <v>0.105903382865702</v>
      </c>
      <c r="U97" s="9" t="n">
        <f aca="false">(($S217/$S97)^(1/10)-1)</f>
        <v>0.0496173997238851</v>
      </c>
      <c r="V97" s="9" t="n">
        <f aca="false">T97-U97</f>
        <v>0.0562859831418168</v>
      </c>
      <c r="Y97" s="28"/>
    </row>
    <row r="98" customFormat="false" ht="14.65" hidden="false" customHeight="false" outlineLevel="0" collapsed="false">
      <c r="A98" s="11" t="n">
        <v>1878.06</v>
      </c>
      <c r="B98" s="1" t="n">
        <v>3.41</v>
      </c>
      <c r="C98" s="2" t="n">
        <v>0.185</v>
      </c>
      <c r="D98" s="1" t="n">
        <v>0.305</v>
      </c>
      <c r="E98" s="1" t="n">
        <v>8.372844628</v>
      </c>
      <c r="F98" s="2" t="n">
        <f aca="false">F97+1/12</f>
        <v>1878.45833333333</v>
      </c>
      <c r="G98" s="3" t="n">
        <f aca="false">G93*7/12+G105*5/12</f>
        <v>4.29</v>
      </c>
      <c r="H98" s="2" t="n">
        <v>130.95408653987</v>
      </c>
      <c r="I98" s="2" t="n">
        <v>7.10454721697244</v>
      </c>
      <c r="J98" s="4" t="n">
        <f aca="false">J97*((H98+(I98/12))/H97)</f>
        <v>214.685612078771</v>
      </c>
      <c r="K98" s="2" t="n">
        <f aca="false">D98*$E$1862/E98</f>
        <v>11.7129021685221</v>
      </c>
      <c r="L98" s="4" t="n">
        <f aca="false">K98*(J98/H98)</f>
        <v>19.2020855378373</v>
      </c>
      <c r="M98" s="26" t="s">
        <v>44</v>
      </c>
      <c r="O98" s="27" t="s">
        <v>44</v>
      </c>
      <c r="R98" s="3" t="n">
        <f aca="false">((G98/G99+G98/1200+((1+G99/1200)^(-119))*(1-G98/G99)))</f>
        <v>1.00438192875027</v>
      </c>
      <c r="S98" s="3" t="n">
        <f aca="false">S97*R97*E97/E98</f>
        <v>2.33904664817127</v>
      </c>
      <c r="T98" s="9" t="n">
        <f aca="false">(($J218/$J98)^(1/10)-1)</f>
        <v>0.0989209435079292</v>
      </c>
      <c r="U98" s="9" t="n">
        <f aca="false">(($S218/$S98)^(1/10)-1)</f>
        <v>0.0485161200255033</v>
      </c>
      <c r="V98" s="9" t="n">
        <f aca="false">T98-U98</f>
        <v>0.0504048234824259</v>
      </c>
      <c r="Y98" s="28"/>
    </row>
    <row r="99" customFormat="false" ht="14.65" hidden="false" customHeight="false" outlineLevel="0" collapsed="false">
      <c r="A99" s="11" t="n">
        <v>1878.07</v>
      </c>
      <c r="B99" s="1" t="n">
        <v>3.48</v>
      </c>
      <c r="C99" s="2" t="n">
        <v>0.1842</v>
      </c>
      <c r="D99" s="1" t="n">
        <v>0.3058</v>
      </c>
      <c r="E99" s="1" t="n">
        <v>8.467928926</v>
      </c>
      <c r="F99" s="2" t="n">
        <f aca="false">F98+1/12</f>
        <v>1878.54166666666</v>
      </c>
      <c r="G99" s="3" t="n">
        <f aca="false">G93*6/12+G105*6/12</f>
        <v>4.28</v>
      </c>
      <c r="H99" s="2" t="n">
        <v>132.141657042529</v>
      </c>
      <c r="I99" s="2" t="n">
        <v>6.99439460552695</v>
      </c>
      <c r="J99" s="4" t="n">
        <f aca="false">J98*((H99+(I99/12))/H98)</f>
        <v>217.588059042258</v>
      </c>
      <c r="K99" s="2" t="n">
        <f aca="false">D99*$E$1862/E99</f>
        <v>11.6117582539096</v>
      </c>
      <c r="L99" s="4" t="n">
        <f aca="false">K99*(J99/H99)</f>
        <v>19.1202380618168</v>
      </c>
      <c r="M99" s="26" t="s">
        <v>44</v>
      </c>
      <c r="O99" s="27" t="s">
        <v>44</v>
      </c>
      <c r="R99" s="3" t="n">
        <f aca="false">((G99/G100+G99/1200+((1+G100/1200)^(-119))*(1-G99/G100)))</f>
        <v>1.00437396950201</v>
      </c>
      <c r="S99" s="3" t="n">
        <f aca="false">S98*R98*E98/E99</f>
        <v>2.322916513007</v>
      </c>
      <c r="T99" s="9" t="n">
        <f aca="false">(($J219/$J99)^(1/10)-1)</f>
        <v>0.0993836177164569</v>
      </c>
      <c r="U99" s="9" t="n">
        <f aca="false">(($S219/$S99)^(1/10)-1)</f>
        <v>0.0484727886746092</v>
      </c>
      <c r="V99" s="9" t="n">
        <f aca="false">T99-U99</f>
        <v>0.0509108290418476</v>
      </c>
      <c r="Y99" s="28"/>
    </row>
    <row r="100" customFormat="false" ht="14.65" hidden="false" customHeight="false" outlineLevel="0" collapsed="false">
      <c r="A100" s="11" t="n">
        <v>1878.08</v>
      </c>
      <c r="B100" s="1" t="n">
        <v>3.45</v>
      </c>
      <c r="C100" s="2" t="n">
        <v>0.1833</v>
      </c>
      <c r="D100" s="1" t="n">
        <v>0.3067</v>
      </c>
      <c r="E100" s="1" t="n">
        <v>8.563094215</v>
      </c>
      <c r="F100" s="2" t="n">
        <f aca="false">F99+1/12</f>
        <v>1878.62499999999</v>
      </c>
      <c r="G100" s="3" t="n">
        <f aca="false">G93*5/12+G105*7/12</f>
        <v>4.27</v>
      </c>
      <c r="H100" s="2" t="n">
        <v>129.54661856421</v>
      </c>
      <c r="I100" s="2" t="n">
        <v>6.88286816893326</v>
      </c>
      <c r="J100" s="4" t="n">
        <f aca="false">J99*((H100+(I100/12))/H99)</f>
        <v>214.25945773902</v>
      </c>
      <c r="K100" s="2" t="n">
        <f aca="false">D100*$E$1862/E100</f>
        <v>11.5165066416357</v>
      </c>
      <c r="L100" s="4" t="n">
        <f aca="false">K100*(J100/H100)</f>
        <v>19.0473552720456</v>
      </c>
      <c r="M100" s="26" t="s">
        <v>44</v>
      </c>
      <c r="O100" s="27" t="s">
        <v>44</v>
      </c>
      <c r="R100" s="3" t="n">
        <f aca="false">((G100/G101+G100/1200+((1+G101/1200)^(-119))*(1-G100/G101)))</f>
        <v>1.00436601049541</v>
      </c>
      <c r="S100" s="3" t="n">
        <f aca="false">S99*R99*E99/E100</f>
        <v>2.30714840852493</v>
      </c>
      <c r="T100" s="9" t="n">
        <f aca="false">(($J220/$J100)^(1/10)-1)</f>
        <v>0.103827602995406</v>
      </c>
      <c r="U100" s="9" t="n">
        <f aca="false">(($S220/$S100)^(1/10)-1)</f>
        <v>0.0496581283649127</v>
      </c>
      <c r="V100" s="9" t="n">
        <f aca="false">T100-U100</f>
        <v>0.0541694746304937</v>
      </c>
      <c r="Y100" s="28"/>
    </row>
    <row r="101" customFormat="false" ht="14.65" hidden="false" customHeight="false" outlineLevel="0" collapsed="false">
      <c r="A101" s="11" t="n">
        <v>1878.09</v>
      </c>
      <c r="B101" s="1" t="n">
        <v>3.52</v>
      </c>
      <c r="C101" s="2" t="n">
        <v>0.1825</v>
      </c>
      <c r="D101" s="1" t="n">
        <v>0.3075</v>
      </c>
      <c r="E101" s="1" t="n">
        <v>8.563094215</v>
      </c>
      <c r="F101" s="2" t="n">
        <f aca="false">F100+1/12</f>
        <v>1878.70833333333</v>
      </c>
      <c r="G101" s="3" t="n">
        <f aca="false">G93*4/12+G105*8/12</f>
        <v>4.26</v>
      </c>
      <c r="H101" s="2" t="n">
        <v>132.175100680006</v>
      </c>
      <c r="I101" s="2" t="n">
        <v>6.85282837332416</v>
      </c>
      <c r="J101" s="4" t="n">
        <f aca="false">J100*((H101+(I101/12))/H100)</f>
        <v>219.551252317236</v>
      </c>
      <c r="K101" s="2" t="n">
        <f aca="false">D101*$E$1862/E101</f>
        <v>11.5465464372448</v>
      </c>
      <c r="L101" s="4" t="n">
        <f aca="false">K101*(J101/H101)</f>
        <v>19.1795483203267</v>
      </c>
      <c r="M101" s="26" t="s">
        <v>44</v>
      </c>
      <c r="O101" s="27" t="s">
        <v>44</v>
      </c>
      <c r="R101" s="3" t="n">
        <f aca="false">((G101/G102+G101/1200+((1+G102/1200)^(-119))*(1-G101/G102)))</f>
        <v>1.00435805173065</v>
      </c>
      <c r="S101" s="3" t="n">
        <f aca="false">S100*R100*E100/E101</f>
        <v>2.31722144269102</v>
      </c>
      <c r="T101" s="9" t="n">
        <f aca="false">(($J221/$J101)^(1/10)-1)</f>
        <v>0.104235621329543</v>
      </c>
      <c r="U101" s="9" t="n">
        <f aca="false">(($S221/$S101)^(1/10)-1)</f>
        <v>0.0496704511052915</v>
      </c>
      <c r="V101" s="9" t="n">
        <f aca="false">T101-U101</f>
        <v>0.0545651702242518</v>
      </c>
      <c r="Y101" s="28"/>
    </row>
    <row r="102" customFormat="false" ht="14.65" hidden="false" customHeight="false" outlineLevel="0" collapsed="false">
      <c r="A102" s="11" t="n">
        <v>1878.1</v>
      </c>
      <c r="B102" s="1" t="n">
        <v>3.48</v>
      </c>
      <c r="C102" s="2" t="n">
        <v>0.1817</v>
      </c>
      <c r="D102" s="1" t="n">
        <v>0.3083</v>
      </c>
      <c r="E102" s="1" t="n">
        <v>8.467928926</v>
      </c>
      <c r="F102" s="2" t="n">
        <f aca="false">F101+1/12</f>
        <v>1878.79166666666</v>
      </c>
      <c r="G102" s="3" t="n">
        <f aca="false">G93*3/12+G105*9/12</f>
        <v>4.25</v>
      </c>
      <c r="H102" s="2" t="n">
        <v>132.141657042529</v>
      </c>
      <c r="I102" s="2" t="n">
        <v>6.89946525420329</v>
      </c>
      <c r="J102" s="4" t="n">
        <f aca="false">J101*((H102+(I102/12))/H101)</f>
        <v>220.450737873175</v>
      </c>
      <c r="K102" s="2" t="n">
        <f aca="false">D102*$E$1862/E102</f>
        <v>11.7066876052332</v>
      </c>
      <c r="L102" s="4" t="n">
        <f aca="false">K102*(J102/H102)</f>
        <v>19.5301616339943</v>
      </c>
      <c r="M102" s="26" t="s">
        <v>44</v>
      </c>
      <c r="O102" s="27" t="s">
        <v>44</v>
      </c>
      <c r="R102" s="3" t="n">
        <f aca="false">((G102/G103+G102/1200+((1+G103/1200)^(-119))*(1-G102/G103)))</f>
        <v>1.00435009320793</v>
      </c>
      <c r="S102" s="3" t="n">
        <f aca="false">S101*R101*E101/E102</f>
        <v>2.35347517901386</v>
      </c>
      <c r="T102" s="9" t="n">
        <f aca="false">(($J222/$J102)^(1/10)-1)</f>
        <v>0.102277619246036</v>
      </c>
      <c r="U102" s="9" t="n">
        <f aca="false">(($S222/$S102)^(1/10)-1)</f>
        <v>0.0472842548763062</v>
      </c>
      <c r="V102" s="9" t="n">
        <f aca="false">T102-U102</f>
        <v>0.0549933643697302</v>
      </c>
      <c r="Y102" s="28"/>
    </row>
    <row r="103" customFormat="false" ht="14.65" hidden="false" customHeight="false" outlineLevel="0" collapsed="false">
      <c r="A103" s="11" t="n">
        <v>1878.11</v>
      </c>
      <c r="B103" s="1" t="n">
        <v>3.47</v>
      </c>
      <c r="C103" s="2" t="n">
        <v>0.1808</v>
      </c>
      <c r="D103" s="1" t="n">
        <v>0.3092</v>
      </c>
      <c r="E103" s="1" t="n">
        <v>8.372844628</v>
      </c>
      <c r="F103" s="2" t="n">
        <f aca="false">F102+1/12</f>
        <v>1878.87499999999</v>
      </c>
      <c r="G103" s="3" t="n">
        <f aca="false">G93*2/12+G105*10/12</f>
        <v>4.24</v>
      </c>
      <c r="H103" s="2" t="n">
        <v>133.258264015645</v>
      </c>
      <c r="I103" s="2" t="n">
        <v>6.9432547936682</v>
      </c>
      <c r="J103" s="4" t="n">
        <f aca="false">J102*((H103+(I103/12))/H102)</f>
        <v>223.278844036244</v>
      </c>
      <c r="K103" s="2" t="n">
        <f aca="false">D103*$E$1862/E103</f>
        <v>11.8741945918264</v>
      </c>
      <c r="L103" s="4" t="n">
        <f aca="false">K103*(J103/H103)</f>
        <v>19.8956249498578</v>
      </c>
      <c r="M103" s="26" t="s">
        <v>44</v>
      </c>
      <c r="O103" s="27" t="s">
        <v>44</v>
      </c>
      <c r="R103" s="3" t="n">
        <f aca="false">((G103/G104+G103/1200+((1+G104/1200)^(-119))*(1-G103/G104)))</f>
        <v>1.0043421349274</v>
      </c>
      <c r="S103" s="3" t="n">
        <f aca="false">S102*R102*E102/E103</f>
        <v>2.39055598248844</v>
      </c>
      <c r="T103" s="9" t="n">
        <f aca="false">(($J223/$J103)^(1/10)-1)</f>
        <v>0.0977228105293926</v>
      </c>
      <c r="U103" s="9" t="n">
        <f aca="false">(($S223/$S103)^(1/10)-1)</f>
        <v>0.0449043884329985</v>
      </c>
      <c r="V103" s="9" t="n">
        <f aca="false">T103-U103</f>
        <v>0.0528184220963941</v>
      </c>
      <c r="Y103" s="28"/>
    </row>
    <row r="104" customFormat="false" ht="14.65" hidden="false" customHeight="false" outlineLevel="0" collapsed="false">
      <c r="A104" s="11" t="n">
        <v>1878.12</v>
      </c>
      <c r="B104" s="1" t="n">
        <v>3.45</v>
      </c>
      <c r="C104" s="2" t="n">
        <v>0.18</v>
      </c>
      <c r="D104" s="1" t="n">
        <v>0.31</v>
      </c>
      <c r="E104" s="1" t="n">
        <v>8.18251405</v>
      </c>
      <c r="F104" s="2" t="n">
        <f aca="false">F103+1/12</f>
        <v>1878.95833333333</v>
      </c>
      <c r="G104" s="3" t="n">
        <f aca="false">G93*1/12+G105*11/12</f>
        <v>4.23</v>
      </c>
      <c r="H104" s="2" t="n">
        <v>135.572012858322</v>
      </c>
      <c r="I104" s="2" t="n">
        <v>7.07332240999941</v>
      </c>
      <c r="J104" s="4" t="n">
        <f aca="false">J103*((H104+(I104/12))/H103)</f>
        <v>228.143243574274</v>
      </c>
      <c r="K104" s="2" t="n">
        <f aca="false">D104*$E$1862/E104</f>
        <v>12.1818330394434</v>
      </c>
      <c r="L104" s="4" t="n">
        <f aca="false">K104*(J104/H104)</f>
        <v>20.4998276834855</v>
      </c>
      <c r="M104" s="26" t="s">
        <v>44</v>
      </c>
      <c r="O104" s="27" t="s">
        <v>44</v>
      </c>
      <c r="R104" s="3" t="n">
        <f aca="false">((G104/G105+G104/1200+((1+G105/1200)^(-119))*(1-G104/G105)))</f>
        <v>1.00433417688926</v>
      </c>
      <c r="S104" s="3" t="n">
        <f aca="false">S103*R103*E103/E104</f>
        <v>2.45678342827335</v>
      </c>
      <c r="T104" s="9" t="n">
        <f aca="false">(($J224/$J104)^(1/10)-1)</f>
        <v>0.0936579450651724</v>
      </c>
      <c r="U104" s="9" t="n">
        <f aca="false">(($S224/$S104)^(1/10)-1)</f>
        <v>0.0425148420798547</v>
      </c>
      <c r="V104" s="9" t="n">
        <f aca="false">T104-U104</f>
        <v>0.0511431029853178</v>
      </c>
      <c r="Y104" s="28"/>
    </row>
    <row r="105" customFormat="false" ht="14.65" hidden="false" customHeight="false" outlineLevel="0" collapsed="false">
      <c r="A105" s="11" t="n">
        <v>1879.01</v>
      </c>
      <c r="B105" s="1" t="n">
        <v>3.58</v>
      </c>
      <c r="C105" s="2" t="n">
        <v>0.1817</v>
      </c>
      <c r="D105" s="1" t="n">
        <v>0.3158</v>
      </c>
      <c r="E105" s="1" t="n">
        <v>8.277679339</v>
      </c>
      <c r="F105" s="2" t="n">
        <f aca="false">F104+1/12</f>
        <v>1879.04166666666</v>
      </c>
      <c r="G105" s="3" t="n">
        <v>4.22</v>
      </c>
      <c r="H105" s="2" t="n">
        <v>139.063173729929</v>
      </c>
      <c r="I105" s="2" t="n">
        <v>7.05803873372293</v>
      </c>
      <c r="J105" s="4" t="n">
        <f aca="false">J104*((H105+(I105/12))/H104)</f>
        <v>235.008021436348</v>
      </c>
      <c r="K105" s="2" t="n">
        <f aca="false">D105*$E$1862/E105</f>
        <v>12.2670810793049</v>
      </c>
      <c r="L105" s="4" t="n">
        <f aca="false">K105*(J105/H105)</f>
        <v>20.7305958574298</v>
      </c>
      <c r="M105" s="26" t="s">
        <v>44</v>
      </c>
      <c r="O105" s="27" t="s">
        <v>44</v>
      </c>
      <c r="R105" s="3" t="n">
        <f aca="false">((G105/G106+G105/1200+((1+G106/1200)^(-119))*(1-G105/G106)))</f>
        <v>1.00486633820061</v>
      </c>
      <c r="S105" s="3" t="n">
        <f aca="false">S104*R104*E104/E105</f>
        <v>2.43906445254984</v>
      </c>
      <c r="T105" s="9" t="n">
        <f aca="false">(($J225/$J105)^(1/10)-1)</f>
        <v>0.0967632432451231</v>
      </c>
      <c r="U105" s="9" t="n">
        <f aca="false">(($S225/$S105)^(1/10)-1)</f>
        <v>0.0473999370532323</v>
      </c>
      <c r="V105" s="9" t="n">
        <f aca="false">T105-U105</f>
        <v>0.0493633061918908</v>
      </c>
      <c r="Y105" s="28"/>
    </row>
    <row r="106" customFormat="false" ht="14.65" hidden="false" customHeight="false" outlineLevel="0" collapsed="false">
      <c r="A106" s="11" t="n">
        <v>1879.02</v>
      </c>
      <c r="B106" s="1" t="n">
        <v>3.71</v>
      </c>
      <c r="C106" s="2" t="n">
        <v>0.1833</v>
      </c>
      <c r="D106" s="1" t="n">
        <v>0.3217</v>
      </c>
      <c r="E106" s="1" t="n">
        <v>8.372844628</v>
      </c>
      <c r="F106" s="2" t="n">
        <f aca="false">F105+1/12</f>
        <v>1879.12499999999</v>
      </c>
      <c r="G106" s="3" t="n">
        <f aca="false">G105*11/12+G117*1/12</f>
        <v>4.20333333333333</v>
      </c>
      <c r="H106" s="2" t="n">
        <v>142.474973918745</v>
      </c>
      <c r="I106" s="2" t="n">
        <v>7.03926218849215</v>
      </c>
      <c r="J106" s="4" t="n">
        <f aca="false">J105*((H106+(I106/12))/H105)</f>
        <v>241.765075155033</v>
      </c>
      <c r="K106" s="2" t="n">
        <f aca="false">D106*$E$1862/E106</f>
        <v>12.3542315659461</v>
      </c>
      <c r="L106" s="4" t="n">
        <f aca="false">K106*(J106/H106)</f>
        <v>20.9638341448447</v>
      </c>
      <c r="M106" s="26" t="s">
        <v>44</v>
      </c>
      <c r="O106" s="27" t="s">
        <v>44</v>
      </c>
      <c r="R106" s="3" t="n">
        <f aca="false">((G106/G107+G106/1200+((1+G107/1200)^(-119))*(1-G106/G107)))</f>
        <v>1.00485349382128</v>
      </c>
      <c r="S106" s="3" t="n">
        <f aca="false">S105*R105*E105/E106</f>
        <v>2.42307658743878</v>
      </c>
      <c r="T106" s="9" t="n">
        <f aca="false">(($J226/$J106)^(1/10)-1)</f>
        <v>0.096609408759285</v>
      </c>
      <c r="U106" s="9" t="n">
        <f aca="false">(($S226/$S106)^(1/10)-1)</f>
        <v>0.0496681334625277</v>
      </c>
      <c r="V106" s="9" t="n">
        <f aca="false">T106-U106</f>
        <v>0.0469412752967573</v>
      </c>
      <c r="Y106" s="28"/>
    </row>
    <row r="107" customFormat="false" ht="14.65" hidden="false" customHeight="false" outlineLevel="0" collapsed="false">
      <c r="A107" s="11" t="n">
        <v>1879.03</v>
      </c>
      <c r="B107" s="1" t="n">
        <v>3.65</v>
      </c>
      <c r="C107" s="2" t="n">
        <v>0.185</v>
      </c>
      <c r="D107" s="1" t="n">
        <v>0.3275</v>
      </c>
      <c r="E107" s="1" t="n">
        <v>8.277679339</v>
      </c>
      <c r="F107" s="2" t="n">
        <f aca="false">F106+1/12</f>
        <v>1879.20833333333</v>
      </c>
      <c r="G107" s="3" t="n">
        <f aca="false">G105*10/12+G117*2/12</f>
        <v>4.18666666666667</v>
      </c>
      <c r="H107" s="2" t="n">
        <v>141.78228606543</v>
      </c>
      <c r="I107" s="2" t="n">
        <v>7.18622545811085</v>
      </c>
      <c r="J107" s="4" t="n">
        <f aca="false">J106*((H107+(I107/12))/H106)</f>
        <v>241.605845768088</v>
      </c>
      <c r="K107" s="2" t="n">
        <f aca="false">D107*$E$1862/E107</f>
        <v>12.721561283953</v>
      </c>
      <c r="L107" s="4" t="n">
        <f aca="false">K107*(J107/H107)</f>
        <v>21.6783327367257</v>
      </c>
      <c r="M107" s="26" t="s">
        <v>44</v>
      </c>
      <c r="O107" s="27" t="s">
        <v>44</v>
      </c>
      <c r="R107" s="3" t="n">
        <f aca="false">((G107/G108+G107/1200+((1+G108/1200)^(-119))*(1-G107/G108)))</f>
        <v>1.00484065056771</v>
      </c>
      <c r="S107" s="3" t="n">
        <f aca="false">S106*R106*E106/E107</f>
        <v>2.46282935695414</v>
      </c>
      <c r="T107" s="9" t="n">
        <f aca="false">(($J227/$J107)^(1/10)-1)</f>
        <v>0.0961109712476935</v>
      </c>
      <c r="U107" s="9" t="n">
        <f aca="false">(($S227/$S107)^(1/10)-1)</f>
        <v>0.0495555040870455</v>
      </c>
      <c r="V107" s="9" t="n">
        <f aca="false">T107-U107</f>
        <v>0.0465554671606481</v>
      </c>
      <c r="Y107" s="28"/>
    </row>
    <row r="108" customFormat="false" ht="14.65" hidden="false" customHeight="false" outlineLevel="0" collapsed="false">
      <c r="A108" s="11" t="n">
        <v>1879.04</v>
      </c>
      <c r="B108" s="1" t="n">
        <v>3.77</v>
      </c>
      <c r="C108" s="2" t="n">
        <v>0.1867</v>
      </c>
      <c r="D108" s="1" t="n">
        <v>0.3333</v>
      </c>
      <c r="E108" s="1" t="n">
        <v>8.18251405</v>
      </c>
      <c r="F108" s="2" t="n">
        <f aca="false">F107+1/12</f>
        <v>1879.29166666666</v>
      </c>
      <c r="G108" s="3" t="n">
        <f aca="false">G105*9/12+G117*3/12</f>
        <v>4.17</v>
      </c>
      <c r="H108" s="2" t="n">
        <v>148.146808253876</v>
      </c>
      <c r="I108" s="2" t="n">
        <v>7.33660718859383</v>
      </c>
      <c r="J108" s="4" t="n">
        <f aca="false">J107*((H108+(I108/12))/H107)</f>
        <v>253.493224262915</v>
      </c>
      <c r="K108" s="2" t="n">
        <f aca="false">D108*$E$1862/E108</f>
        <v>13.0974353291822</v>
      </c>
      <c r="L108" s="4" t="n">
        <f aca="false">K108*(J108/H108)</f>
        <v>22.4109526914667</v>
      </c>
      <c r="M108" s="26" t="s">
        <v>44</v>
      </c>
      <c r="O108" s="27" t="s">
        <v>44</v>
      </c>
      <c r="R108" s="3" t="n">
        <f aca="false">((G108/G109+G108/1200+((1+G109/1200)^(-119))*(1-G108/G109)))</f>
        <v>1.00482780844132</v>
      </c>
      <c r="S108" s="3" t="n">
        <f aca="false">S107*R107*E107/E108</f>
        <v>2.50353320968591</v>
      </c>
      <c r="T108" s="9" t="n">
        <f aca="false">(($J228/$J108)^(1/10)-1)</f>
        <v>0.0910457803507629</v>
      </c>
      <c r="U108" s="9" t="n">
        <f aca="false">(($S228/$S108)^(1/10)-1)</f>
        <v>0.0481588138339275</v>
      </c>
      <c r="V108" s="9" t="n">
        <f aca="false">T108-U108</f>
        <v>0.0428869665168354</v>
      </c>
      <c r="Y108" s="28"/>
    </row>
    <row r="109" customFormat="false" ht="14.65" hidden="false" customHeight="false" outlineLevel="0" collapsed="false">
      <c r="A109" s="11" t="n">
        <v>1879.05</v>
      </c>
      <c r="B109" s="1" t="n">
        <v>3.94</v>
      </c>
      <c r="C109" s="2" t="n">
        <v>0.1883</v>
      </c>
      <c r="D109" s="1" t="n">
        <v>0.3392</v>
      </c>
      <c r="E109" s="1" t="n">
        <v>8.18251405</v>
      </c>
      <c r="F109" s="2" t="n">
        <f aca="false">F108+1/12</f>
        <v>1879.37499999999</v>
      </c>
      <c r="G109" s="3" t="n">
        <f aca="false">G105*8/12+G117*4/12</f>
        <v>4.15333333333333</v>
      </c>
      <c r="H109" s="2" t="n">
        <v>154.827168307765</v>
      </c>
      <c r="I109" s="2" t="n">
        <v>7.3994811655716</v>
      </c>
      <c r="J109" s="4" t="n">
        <f aca="false">J108*((H109+(I109/12))/H108)</f>
        <v>265.979054316519</v>
      </c>
      <c r="K109" s="2" t="n">
        <f aca="false">D109*$E$1862/E109</f>
        <v>13.3292831192878</v>
      </c>
      <c r="L109" s="4" t="n">
        <f aca="false">K109*(J109/H109)</f>
        <v>22.8985013259298</v>
      </c>
      <c r="M109" s="26" t="s">
        <v>44</v>
      </c>
      <c r="O109" s="27" t="s">
        <v>44</v>
      </c>
      <c r="R109" s="3" t="n">
        <f aca="false">((G109/G110+G109/1200+((1+G110/1200)^(-119))*(1-G109/G110)))</f>
        <v>1.00481496744349</v>
      </c>
      <c r="S109" s="3" t="n">
        <f aca="false">S108*R108*E108/E109</f>
        <v>2.51561978844875</v>
      </c>
      <c r="T109" s="9" t="n">
        <f aca="false">(($J229/$J109)^(1/10)-1)</f>
        <v>0.0917891406454241</v>
      </c>
      <c r="U109" s="9" t="n">
        <f aca="false">(($S229/$S109)^(1/10)-1)</f>
        <v>0.0505671100866896</v>
      </c>
      <c r="V109" s="9" t="n">
        <f aca="false">T109-U109</f>
        <v>0.0412220305587345</v>
      </c>
      <c r="Y109" s="28"/>
    </row>
    <row r="110" customFormat="false" ht="14.65" hidden="false" customHeight="false" outlineLevel="0" collapsed="false">
      <c r="A110" s="11" t="n">
        <v>1879.06</v>
      </c>
      <c r="B110" s="1" t="n">
        <v>3.96</v>
      </c>
      <c r="C110" s="2" t="n">
        <v>0.19</v>
      </c>
      <c r="D110" s="1" t="n">
        <v>0.345</v>
      </c>
      <c r="E110" s="1" t="n">
        <v>8.087381157</v>
      </c>
      <c r="F110" s="2" t="n">
        <f aca="false">F109+1/12</f>
        <v>1879.45833333333</v>
      </c>
      <c r="G110" s="3" t="n">
        <f aca="false">G105*7/12+G117*5/12</f>
        <v>4.13666666666667</v>
      </c>
      <c r="H110" s="2" t="n">
        <v>157.443589622074</v>
      </c>
      <c r="I110" s="2" t="n">
        <v>7.55411162328132</v>
      </c>
      <c r="J110" s="4" t="n">
        <f aca="false">J109*((H110+(I110/12))/H109)</f>
        <v>271.555269170303</v>
      </c>
      <c r="K110" s="2" t="n">
        <f aca="false">D110*$E$1862/E110</f>
        <v>13.7166763685898</v>
      </c>
      <c r="L110" s="4" t="n">
        <f aca="false">K110*(J110/H110)</f>
        <v>23.6582242080188</v>
      </c>
      <c r="M110" s="26" t="s">
        <v>44</v>
      </c>
      <c r="O110" s="27" t="s">
        <v>44</v>
      </c>
      <c r="R110" s="3" t="n">
        <f aca="false">((G110/G111+G110/1200+((1+G111/1200)^(-119))*(1-G110/G111)))</f>
        <v>1.00480212757562</v>
      </c>
      <c r="S110" s="3" t="n">
        <f aca="false">S109*R109*E109/E110</f>
        <v>2.55746645368257</v>
      </c>
      <c r="T110" s="9" t="n">
        <f aca="false">(($J230/$J110)^(1/10)-1)</f>
        <v>0.0917331852305767</v>
      </c>
      <c r="U110" s="9" t="n">
        <f aca="false">(($S230/$S110)^(1/10)-1)</f>
        <v>0.0491575524913941</v>
      </c>
      <c r="V110" s="9" t="n">
        <f aca="false">T110-U110</f>
        <v>0.0425756327391826</v>
      </c>
      <c r="Y110" s="28"/>
    </row>
    <row r="111" customFormat="false" ht="14.65" hidden="false" customHeight="false" outlineLevel="0" collapsed="false">
      <c r="A111" s="11" t="n">
        <v>1879.07</v>
      </c>
      <c r="B111" s="1" t="n">
        <v>4.04</v>
      </c>
      <c r="C111" s="2" t="n">
        <v>0.1917</v>
      </c>
      <c r="D111" s="1" t="n">
        <v>0.3508</v>
      </c>
      <c r="E111" s="1" t="n">
        <v>8.18251405</v>
      </c>
      <c r="F111" s="2" t="n">
        <f aca="false">F110+1/12</f>
        <v>1879.54166666666</v>
      </c>
      <c r="G111" s="3" t="n">
        <f aca="false">G105*6/12+G117*6/12</f>
        <v>4.12</v>
      </c>
      <c r="H111" s="2" t="n">
        <v>158.756791868876</v>
      </c>
      <c r="I111" s="2" t="n">
        <v>7.53308836664937</v>
      </c>
      <c r="J111" s="4" t="n">
        <f aca="false">J110*((H111+(I111/12))/H110)</f>
        <v>274.902993969989</v>
      </c>
      <c r="K111" s="2" t="n">
        <f aca="false">D111*$E$1862/E111</f>
        <v>13.7851194523766</v>
      </c>
      <c r="L111" s="4" t="n">
        <f aca="false">K111*(J111/H111)</f>
        <v>23.8702896744238</v>
      </c>
      <c r="M111" s="26" t="s">
        <v>44</v>
      </c>
      <c r="O111" s="27" t="s">
        <v>44</v>
      </c>
      <c r="R111" s="3" t="n">
        <f aca="false">((G111/G112+G111/1200+((1+G112/1200)^(-119))*(1-G111/G112)))</f>
        <v>1.00478928883912</v>
      </c>
      <c r="S111" s="3" t="n">
        <f aca="false">S110*R110*E110/E111</f>
        <v>2.53987090936817</v>
      </c>
      <c r="T111" s="9" t="n">
        <f aca="false">(($J231/$J111)^(1/10)-1)</f>
        <v>0.0885417107364515</v>
      </c>
      <c r="U111" s="9" t="n">
        <f aca="false">(($S231/$S111)^(1/10)-1)</f>
        <v>0.0502044585247674</v>
      </c>
      <c r="V111" s="9" t="n">
        <f aca="false">T111-U111</f>
        <v>0.0383372522116841</v>
      </c>
      <c r="Y111" s="28"/>
    </row>
    <row r="112" customFormat="false" ht="14.65" hidden="false" customHeight="false" outlineLevel="0" collapsed="false">
      <c r="A112" s="11" t="n">
        <v>1879.08</v>
      </c>
      <c r="B112" s="1" t="n">
        <v>4.07</v>
      </c>
      <c r="C112" s="2" t="n">
        <v>0.1933</v>
      </c>
      <c r="D112" s="1" t="n">
        <v>0.3567</v>
      </c>
      <c r="E112" s="1" t="n">
        <v>8.18251405</v>
      </c>
      <c r="F112" s="2" t="n">
        <f aca="false">F111+1/12</f>
        <v>1879.62499999999</v>
      </c>
      <c r="G112" s="3" t="n">
        <f aca="false">G105*5/12+G117*7/12</f>
        <v>4.10333333333333</v>
      </c>
      <c r="H112" s="2" t="n">
        <v>159.935678937209</v>
      </c>
      <c r="I112" s="2" t="n">
        <v>7.59596234362714</v>
      </c>
      <c r="J112" s="4" t="n">
        <f aca="false">J111*((H112+(I112/12))/H111)</f>
        <v>278.04044913838</v>
      </c>
      <c r="K112" s="2" t="n">
        <f aca="false">D112*$E$1862/E112</f>
        <v>14.0169672424822</v>
      </c>
      <c r="L112" s="4" t="n">
        <f aca="false">K112*(J112/H112)</f>
        <v>24.3678201984423</v>
      </c>
      <c r="M112" s="26" t="s">
        <v>44</v>
      </c>
      <c r="O112" s="27" t="s">
        <v>44</v>
      </c>
      <c r="R112" s="3" t="n">
        <f aca="false">((G112/G113+G112/1200+((1+G113/1200)^(-119))*(1-G112/G113)))</f>
        <v>1.00477645123539</v>
      </c>
      <c r="S112" s="3" t="n">
        <f aca="false">S111*R111*E111/E112</f>
        <v>2.55203508476721</v>
      </c>
      <c r="T112" s="9" t="n">
        <f aca="false">(($J232/$J112)^(1/10)-1)</f>
        <v>0.0891113868937272</v>
      </c>
      <c r="U112" s="9" t="n">
        <f aca="false">(($S232/$S112)^(1/10)-1)</f>
        <v>0.0500248689875902</v>
      </c>
      <c r="V112" s="9" t="n">
        <f aca="false">T112-U112</f>
        <v>0.039086517906137</v>
      </c>
      <c r="Y112" s="28"/>
    </row>
    <row r="113" customFormat="false" ht="14.65" hidden="false" customHeight="false" outlineLevel="0" collapsed="false">
      <c r="A113" s="11" t="n">
        <v>1879.09</v>
      </c>
      <c r="B113" s="1" t="n">
        <v>4.22</v>
      </c>
      <c r="C113" s="2" t="n">
        <v>0.195</v>
      </c>
      <c r="D113" s="1" t="n">
        <v>0.3625</v>
      </c>
      <c r="E113" s="1" t="n">
        <v>8.467928926</v>
      </c>
      <c r="F113" s="2" t="n">
        <f aca="false">F112+1/12</f>
        <v>1879.70833333333</v>
      </c>
      <c r="G113" s="3" t="n">
        <f aca="false">G105*4/12+G117*8/12</f>
        <v>4.08666666666667</v>
      </c>
      <c r="H113" s="2" t="n">
        <v>160.240745034331</v>
      </c>
      <c r="I113" s="2" t="n">
        <v>7.40448940324514</v>
      </c>
      <c r="J113" s="4" t="n">
        <f aca="false">J112*((H113+(I113/12))/H112)</f>
        <v>279.643487390846</v>
      </c>
      <c r="K113" s="2" t="n">
        <f aca="false">D113*$E$1862/E113</f>
        <v>13.7647559419301</v>
      </c>
      <c r="L113" s="4" t="n">
        <f aca="false">K113*(J113/H113)</f>
        <v>24.0215080993322</v>
      </c>
      <c r="M113" s="26" t="s">
        <v>44</v>
      </c>
      <c r="O113" s="27" t="s">
        <v>44</v>
      </c>
      <c r="R113" s="3" t="n">
        <f aca="false">((G113/G114+G113/1200+((1+G114/1200)^(-119))*(1-G113/G114)))</f>
        <v>1.00476361476584</v>
      </c>
      <c r="S113" s="3" t="n">
        <f aca="false">S112*R112*E112/E113</f>
        <v>2.47779655165644</v>
      </c>
      <c r="T113" s="9" t="n">
        <f aca="false">(($J233/$J113)^(1/10)-1)</f>
        <v>0.0901045515576382</v>
      </c>
      <c r="U113" s="9" t="n">
        <f aca="false">(($S233/$S113)^(1/10)-1)</f>
        <v>0.0521443945279969</v>
      </c>
      <c r="V113" s="9" t="n">
        <f aca="false">T113-U113</f>
        <v>0.0379601570296413</v>
      </c>
      <c r="Y113" s="28"/>
    </row>
    <row r="114" customFormat="false" ht="14.65" hidden="false" customHeight="false" outlineLevel="0" collapsed="false">
      <c r="A114" s="11" t="n">
        <v>1879.1</v>
      </c>
      <c r="B114" s="1" t="n">
        <v>4.68</v>
      </c>
      <c r="C114" s="2" t="n">
        <v>0.1967</v>
      </c>
      <c r="D114" s="1" t="n">
        <v>0.3683</v>
      </c>
      <c r="E114" s="1" t="n">
        <v>8.94367438</v>
      </c>
      <c r="F114" s="2" t="n">
        <f aca="false">F113+1/12</f>
        <v>1879.79166666666</v>
      </c>
      <c r="G114" s="3" t="n">
        <f aca="false">G105*3/12+G117*9/12</f>
        <v>4.07</v>
      </c>
      <c r="H114" s="2" t="n">
        <v>168.254846505268</v>
      </c>
      <c r="I114" s="2" t="n">
        <v>7.07173681786031</v>
      </c>
      <c r="J114" s="4" t="n">
        <f aca="false">J113*((H114+(I114/12))/H113)</f>
        <v>294.657698530423</v>
      </c>
      <c r="K114" s="2" t="n">
        <f aca="false">D114*$E$1862/E114</f>
        <v>13.2410811897202</v>
      </c>
      <c r="L114" s="4" t="n">
        <f aca="false">K114*(J114/H114)</f>
        <v>23.1885534975972</v>
      </c>
      <c r="M114" s="26" t="s">
        <v>44</v>
      </c>
      <c r="O114" s="27" t="s">
        <v>44</v>
      </c>
      <c r="R114" s="3" t="n">
        <f aca="false">((G114/G115+G114/1200+((1+G115/1200)^(-119))*(1-G114/G115)))</f>
        <v>1.00475077943188</v>
      </c>
      <c r="S114" s="3" t="n">
        <f aca="false">S113*R113*E113/E114</f>
        <v>2.35716926101545</v>
      </c>
      <c r="T114" s="9" t="n">
        <f aca="false">(($J234/$J114)^(1/10)-1)</f>
        <v>0.0828000898350307</v>
      </c>
      <c r="U114" s="9" t="n">
        <f aca="false">(($S234/$S114)^(1/10)-1)</f>
        <v>0.057732581236855</v>
      </c>
      <c r="V114" s="9" t="n">
        <f aca="false">T114-U114</f>
        <v>0.0250675085981757</v>
      </c>
      <c r="Y114" s="28"/>
    </row>
    <row r="115" customFormat="false" ht="14.65" hidden="false" customHeight="false" outlineLevel="0" collapsed="false">
      <c r="A115" s="11" t="n">
        <v>1879.11</v>
      </c>
      <c r="B115" s="1" t="n">
        <v>4.93</v>
      </c>
      <c r="C115" s="2" t="n">
        <v>0.1983</v>
      </c>
      <c r="D115" s="1" t="n">
        <v>0.3742</v>
      </c>
      <c r="E115" s="1" t="n">
        <v>9.419419835</v>
      </c>
      <c r="F115" s="2" t="n">
        <f aca="false">F114+1/12</f>
        <v>1879.87499999999</v>
      </c>
      <c r="G115" s="3" t="n">
        <f aca="false">G105*2/12+G117*10/12</f>
        <v>4.05333333333333</v>
      </c>
      <c r="H115" s="2" t="n">
        <v>168.290838264775</v>
      </c>
      <c r="I115" s="2" t="n">
        <v>6.76918321052838</v>
      </c>
      <c r="J115" s="4" t="n">
        <f aca="false">J114*((H115+(I115/12))/H114)</f>
        <v>295.708611762189</v>
      </c>
      <c r="K115" s="2" t="n">
        <f aca="false">D115*$E$1862/E115</f>
        <v>12.7737183932411</v>
      </c>
      <c r="L115" s="4" t="n">
        <f aca="false">K115*(J115/H115)</f>
        <v>22.4450633917669</v>
      </c>
      <c r="M115" s="26" t="s">
        <v>44</v>
      </c>
      <c r="O115" s="27" t="s">
        <v>44</v>
      </c>
      <c r="R115" s="3" t="n">
        <f aca="false">((G115/G116+G115/1200+((1+G116/1200)^(-119))*(1-G115/G116)))</f>
        <v>1.00473794523491</v>
      </c>
      <c r="S115" s="3" t="n">
        <f aca="false">S114*R114*E114/E115</f>
        <v>2.24874880459364</v>
      </c>
      <c r="T115" s="9" t="n">
        <f aca="false">(($J235/$J115)^(1/10)-1)</f>
        <v>0.0817795715430025</v>
      </c>
      <c r="U115" s="9" t="n">
        <f aca="false">(($S235/$S115)^(1/10)-1)</f>
        <v>0.0630503238603335</v>
      </c>
      <c r="V115" s="9" t="n">
        <f aca="false">T115-U115</f>
        <v>0.018729247682669</v>
      </c>
      <c r="Y115" s="28"/>
    </row>
    <row r="116" customFormat="false" ht="14.65" hidden="false" customHeight="false" outlineLevel="0" collapsed="false">
      <c r="A116" s="11" t="n">
        <v>1879.12</v>
      </c>
      <c r="B116" s="1" t="n">
        <v>4.92</v>
      </c>
      <c r="C116" s="2" t="n">
        <v>0.2</v>
      </c>
      <c r="D116" s="1" t="n">
        <v>0.38</v>
      </c>
      <c r="E116" s="1" t="n">
        <v>9.704834711</v>
      </c>
      <c r="F116" s="2" t="n">
        <f aca="false">F115+1/12</f>
        <v>1879.95833333333</v>
      </c>
      <c r="G116" s="3" t="n">
        <f aca="false">G105*1/12+G117*11/12</f>
        <v>4.03666666666667</v>
      </c>
      <c r="H116" s="2" t="n">
        <v>163.010158040805</v>
      </c>
      <c r="I116" s="2" t="n">
        <v>6.62642918865061</v>
      </c>
      <c r="J116" s="4" t="n">
        <f aca="false">J115*((H116+(I116/12))/H115)</f>
        <v>287.400069134946</v>
      </c>
      <c r="K116" s="2" t="n">
        <f aca="false">D116*$E$1862/E116</f>
        <v>12.5902154584362</v>
      </c>
      <c r="L116" s="4" t="n">
        <f aca="false">K116*(J116/H116)</f>
        <v>22.1975663153007</v>
      </c>
      <c r="M116" s="26" t="s">
        <v>44</v>
      </c>
      <c r="O116" s="27" t="s">
        <v>44</v>
      </c>
      <c r="R116" s="3" t="n">
        <f aca="false">((G116/G117+G116/1200+((1+G117/1200)^(-119))*(1-G116/G117)))</f>
        <v>1.00472511217634</v>
      </c>
      <c r="S116" s="3" t="n">
        <f aca="false">S115*R115*E115/E116</f>
        <v>2.19295520768191</v>
      </c>
      <c r="T116" s="9" t="n">
        <f aca="false">(($J236/$J116)^(1/10)-1)</f>
        <v>0.0833000772847068</v>
      </c>
      <c r="U116" s="9" t="n">
        <f aca="false">(($S236/$S116)^(1/10)-1)</f>
        <v>0.0647432862239474</v>
      </c>
      <c r="V116" s="9" t="n">
        <f aca="false">T116-U116</f>
        <v>0.0185567910607594</v>
      </c>
      <c r="Y116" s="28"/>
    </row>
    <row r="117" customFormat="false" ht="14.65" hidden="false" customHeight="false" outlineLevel="0" collapsed="false">
      <c r="A117" s="11" t="n">
        <v>1880.01</v>
      </c>
      <c r="B117" s="1" t="n">
        <v>5.11</v>
      </c>
      <c r="C117" s="2" t="n">
        <v>0.205</v>
      </c>
      <c r="D117" s="1" t="n">
        <v>0.3892</v>
      </c>
      <c r="E117" s="1" t="n">
        <v>9.990330579</v>
      </c>
      <c r="F117" s="2" t="n">
        <f aca="false">F116+1/12</f>
        <v>1880.04166666666</v>
      </c>
      <c r="G117" s="3" t="n">
        <v>4.02</v>
      </c>
      <c r="H117" s="2" t="n">
        <v>164.466992058682</v>
      </c>
      <c r="I117" s="2" t="n">
        <v>6.5979908751526</v>
      </c>
      <c r="J117" s="4" t="n">
        <f aca="false">J116*((H117+(I117/12))/H116)</f>
        <v>290.937984341336</v>
      </c>
      <c r="K117" s="2" t="n">
        <f aca="false">D117*$E$1862/E117</f>
        <v>12.5265270663873</v>
      </c>
      <c r="L117" s="4" t="n">
        <f aca="false">K117*(J117/H117)</f>
        <v>22.159112232025</v>
      </c>
      <c r="M117" s="26" t="s">
        <v>44</v>
      </c>
      <c r="O117" s="27" t="s">
        <v>44</v>
      </c>
      <c r="R117" s="3" t="n">
        <f aca="false">((G117/G118+G117/1200+((1+G118/1200)^(-119))*(1-G117/G118)))</f>
        <v>1.0055306639798</v>
      </c>
      <c r="S117" s="3" t="n">
        <f aca="false">S116*R116*E116/E117</f>
        <v>2.14035248912979</v>
      </c>
      <c r="T117" s="9" t="n">
        <f aca="false">(($J237/$J117)^(1/10)-1)</f>
        <v>0.0862370320447055</v>
      </c>
      <c r="U117" s="9" t="n">
        <f aca="false">(($S237/$S117)^(1/10)-1)</f>
        <v>0.070297515736478</v>
      </c>
      <c r="V117" s="9" t="n">
        <f aca="false">T117-U117</f>
        <v>0.0159395163082274</v>
      </c>
      <c r="Y117" s="28"/>
    </row>
    <row r="118" customFormat="false" ht="14.65" hidden="false" customHeight="false" outlineLevel="0" collapsed="false">
      <c r="A118" s="11" t="n">
        <v>1880.02</v>
      </c>
      <c r="B118" s="1" t="n">
        <v>5.2</v>
      </c>
      <c r="C118" s="2" t="n">
        <v>0.21</v>
      </c>
      <c r="D118" s="1" t="n">
        <v>0.3983</v>
      </c>
      <c r="E118" s="1" t="n">
        <v>9.990330579</v>
      </c>
      <c r="F118" s="2" t="n">
        <f aca="false">F117+1/12</f>
        <v>1880.12499999999</v>
      </c>
      <c r="G118" s="3" t="n">
        <f aca="false">G117*11/12+G129*1/12</f>
        <v>3.99333333333333</v>
      </c>
      <c r="H118" s="2" t="n">
        <v>167.363670979481</v>
      </c>
      <c r="I118" s="2" t="n">
        <v>6.75891748186364</v>
      </c>
      <c r="J118" s="4" t="n">
        <f aca="false">J117*((H118+(I118/12))/H117)</f>
        <v>297.058499667499</v>
      </c>
      <c r="K118" s="2" t="n">
        <f aca="false">D118*$E$1862/E118</f>
        <v>12.8194134906014</v>
      </c>
      <c r="L118" s="4" t="n">
        <f aca="false">K118*(J118/H118)</f>
        <v>22.7535385418394</v>
      </c>
      <c r="M118" s="26" t="s">
        <v>44</v>
      </c>
      <c r="O118" s="27" t="s">
        <v>44</v>
      </c>
      <c r="R118" s="3" t="n">
        <f aca="false">((G118/G119+G118/1200+((1+G119/1200)^(-119))*(1-G118/G119)))</f>
        <v>1.00551115315544</v>
      </c>
      <c r="S118" s="3" t="n">
        <f aca="false">S117*R117*E117/E118</f>
        <v>2.1521900595455</v>
      </c>
      <c r="T118" s="9" t="n">
        <f aca="false">(($J238/$J118)^(1/10)-1)</f>
        <v>0.0831355000880811</v>
      </c>
      <c r="U118" s="9" t="n">
        <f aca="false">(($S238/$S118)^(1/10)-1)</f>
        <v>0.0698624871855942</v>
      </c>
      <c r="V118" s="9" t="n">
        <f aca="false">T118-U118</f>
        <v>0.0132730129024869</v>
      </c>
      <c r="Y118" s="28"/>
    </row>
    <row r="119" customFormat="false" ht="14.65" hidden="false" customHeight="false" outlineLevel="0" collapsed="false">
      <c r="A119" s="11" t="n">
        <v>1880.03</v>
      </c>
      <c r="B119" s="1" t="n">
        <v>5.3</v>
      </c>
      <c r="C119" s="2" t="n">
        <v>0.215</v>
      </c>
      <c r="D119" s="1" t="n">
        <v>0.4075</v>
      </c>
      <c r="E119" s="1" t="n">
        <v>10.08541488</v>
      </c>
      <c r="F119" s="2" t="n">
        <f aca="false">F118+1/12</f>
        <v>1880.20833333333</v>
      </c>
      <c r="G119" s="3" t="n">
        <f aca="false">G117*10/12+G129*2/12</f>
        <v>3.96666666666667</v>
      </c>
      <c r="H119" s="2" t="n">
        <v>168.973970855624</v>
      </c>
      <c r="I119" s="2" t="n">
        <v>6.85460447810552</v>
      </c>
      <c r="J119" s="4" t="n">
        <f aca="false">J118*((H119+(I119/12))/H118)</f>
        <v>300.930535565549</v>
      </c>
      <c r="K119" s="2" t="n">
        <f aca="false">D119*$E$1862/E119</f>
        <v>12.991866627107</v>
      </c>
      <c r="L119" s="4" t="n">
        <f aca="false">K119*(J119/H119)</f>
        <v>23.1375836307474</v>
      </c>
      <c r="M119" s="26" t="s">
        <v>44</v>
      </c>
      <c r="O119" s="27" t="s">
        <v>44</v>
      </c>
      <c r="R119" s="3" t="n">
        <f aca="false">((G119/G120+G119/1200+((1+G120/1200)^(-119))*(1-G119/G120)))</f>
        <v>1.00549164701835</v>
      </c>
      <c r="S119" s="3" t="n">
        <f aca="false">S118*R118*E118/E119</f>
        <v>2.14364864726301</v>
      </c>
      <c r="T119" s="9" t="n">
        <f aca="false">(($J239/$J119)^(1/10)-1)</f>
        <v>0.081292342077649</v>
      </c>
      <c r="U119" s="9" t="n">
        <f aca="false">(($S239/$S119)^(1/10)-1)</f>
        <v>0.0704448230149954</v>
      </c>
      <c r="V119" s="9" t="n">
        <f aca="false">T119-U119</f>
        <v>0.0108475190626536</v>
      </c>
      <c r="Y119" s="28"/>
    </row>
    <row r="120" customFormat="false" ht="14.65" hidden="false" customHeight="false" outlineLevel="0" collapsed="false">
      <c r="A120" s="11" t="n">
        <v>1880.04</v>
      </c>
      <c r="B120" s="1" t="n">
        <v>5.18</v>
      </c>
      <c r="C120" s="2" t="n">
        <v>0.22</v>
      </c>
      <c r="D120" s="1" t="n">
        <v>0.4167</v>
      </c>
      <c r="E120" s="1" t="n">
        <v>9.704834711</v>
      </c>
      <c r="F120" s="2" t="n">
        <f aca="false">F119+1/12</f>
        <v>1880.29166666666</v>
      </c>
      <c r="G120" s="3" t="n">
        <f aca="false">G117*9/12+G129*3/12</f>
        <v>3.94</v>
      </c>
      <c r="H120" s="2" t="n">
        <v>171.624515986051</v>
      </c>
      <c r="I120" s="2" t="n">
        <v>7.28907210751567</v>
      </c>
      <c r="J120" s="4" t="n">
        <f aca="false">J119*((H120+(I120/12))/H119)</f>
        <v>306.732742803541</v>
      </c>
      <c r="K120" s="2" t="n">
        <f aca="false">D120*$E$1862/E120</f>
        <v>13.8061652145535</v>
      </c>
      <c r="L120" s="4" t="n">
        <f aca="false">K120*(J120/H120)</f>
        <v>24.6748134992733</v>
      </c>
      <c r="M120" s="26" t="s">
        <v>44</v>
      </c>
      <c r="O120" s="27" t="s">
        <v>44</v>
      </c>
      <c r="R120" s="3" t="n">
        <f aca="false">((G120/G121+G120/1200+((1+G121/1200)^(-119))*(1-G120/G121)))</f>
        <v>1.00547214557785</v>
      </c>
      <c r="S120" s="3" t="n">
        <f aca="false">S119*R119*E119/E120</f>
        <v>2.23994676331367</v>
      </c>
      <c r="T120" s="9" t="n">
        <f aca="false">(($J240/$J120)^(1/10)-1)</f>
        <v>0.0818241996053255</v>
      </c>
      <c r="U120" s="9" t="n">
        <f aca="false">(($S240/$S120)^(1/10)-1)</f>
        <v>0.065909053785044</v>
      </c>
      <c r="V120" s="9" t="n">
        <f aca="false">T120-U120</f>
        <v>0.0159151458202815</v>
      </c>
      <c r="Y120" s="28"/>
    </row>
    <row r="121" customFormat="false" ht="14.65" hidden="false" customHeight="false" outlineLevel="0" collapsed="false">
      <c r="A121" s="11" t="n">
        <v>1880.05</v>
      </c>
      <c r="B121" s="1" t="n">
        <v>4.77</v>
      </c>
      <c r="C121" s="2" t="n">
        <v>0.225</v>
      </c>
      <c r="D121" s="1" t="n">
        <v>0.4258</v>
      </c>
      <c r="E121" s="1" t="n">
        <v>9.419419835</v>
      </c>
      <c r="F121" s="2" t="n">
        <f aca="false">F120+1/12</f>
        <v>1880.37499999999</v>
      </c>
      <c r="G121" s="3" t="n">
        <f aca="false">G117*8/12+G129*4/12</f>
        <v>3.91333333333333</v>
      </c>
      <c r="H121" s="2" t="n">
        <v>162.829066637521</v>
      </c>
      <c r="I121" s="2" t="n">
        <v>7.68061635082645</v>
      </c>
      <c r="J121" s="4" t="n">
        <f aca="false">J120*((H121+(I121/12))/H120)</f>
        <v>292.157158549065</v>
      </c>
      <c r="K121" s="2" t="n">
        <f aca="false">D121*$E$1862/E121</f>
        <v>14.5351397430307</v>
      </c>
      <c r="L121" s="4" t="n">
        <f aca="false">K121*(J121/H121)</f>
        <v>26.0797731887195</v>
      </c>
      <c r="M121" s="26" t="s">
        <v>44</v>
      </c>
      <c r="O121" s="27" t="s">
        <v>44</v>
      </c>
      <c r="R121" s="3" t="n">
        <f aca="false">((G121/G122+G121/1200+((1+G122/1200)^(-119))*(1-G121/G122)))</f>
        <v>1.00545264884329</v>
      </c>
      <c r="S121" s="3" t="n">
        <f aca="false">S120*R120*E120/E121</f>
        <v>2.3204474050599</v>
      </c>
      <c r="T121" s="9" t="n">
        <f aca="false">(($J241/$J121)^(1/10)-1)</f>
        <v>0.0906559524396584</v>
      </c>
      <c r="U121" s="9" t="n">
        <f aca="false">(($S241/$S121)^(1/10)-1)</f>
        <v>0.0609922090326318</v>
      </c>
      <c r="V121" s="9" t="n">
        <f aca="false">T121-U121</f>
        <v>0.0296637434070266</v>
      </c>
      <c r="Y121" s="28"/>
    </row>
    <row r="122" customFormat="false" ht="14.65" hidden="false" customHeight="false" outlineLevel="0" collapsed="false">
      <c r="A122" s="11" t="n">
        <v>1880.06</v>
      </c>
      <c r="B122" s="1" t="n">
        <v>4.79</v>
      </c>
      <c r="C122" s="2" t="n">
        <v>0.23</v>
      </c>
      <c r="D122" s="1" t="n">
        <v>0.435</v>
      </c>
      <c r="E122" s="1" t="n">
        <v>9.229089256</v>
      </c>
      <c r="F122" s="2" t="n">
        <f aca="false">F121+1/12</f>
        <v>1880.45833333332</v>
      </c>
      <c r="G122" s="3" t="n">
        <f aca="false">G117*7/12+G129*5/12</f>
        <v>3.88666666666667</v>
      </c>
      <c r="H122" s="2" t="n">
        <v>166.883875242478</v>
      </c>
      <c r="I122" s="2" t="n">
        <v>8.01321321623591</v>
      </c>
      <c r="J122" s="4" t="n">
        <f aca="false">J121*((H122+(I122/12))/H121)</f>
        <v>300.630673276208</v>
      </c>
      <c r="K122" s="2" t="n">
        <f aca="false">D122*$E$1862/E122</f>
        <v>15.1554249959244</v>
      </c>
      <c r="L122" s="4" t="n">
        <f aca="false">K122*(J122/H122)</f>
        <v>27.3015329593216</v>
      </c>
      <c r="M122" s="26" t="s">
        <v>44</v>
      </c>
      <c r="O122" s="27" t="s">
        <v>44</v>
      </c>
      <c r="R122" s="3" t="n">
        <f aca="false">((G122/G123+G122/1200+((1+G123/1200)^(-119))*(1-G122/G123)))</f>
        <v>1.00543315682401</v>
      </c>
      <c r="S122" s="3" t="n">
        <f aca="false">S121*R121*E121/E122</f>
        <v>2.38121527623043</v>
      </c>
      <c r="T122" s="9" t="n">
        <f aca="false">(($J242/$J122)^(1/10)-1)</f>
        <v>0.087122143613428</v>
      </c>
      <c r="U122" s="9" t="n">
        <f aca="false">(($S242/$S122)^(1/10)-1)</f>
        <v>0.0584127805267105</v>
      </c>
      <c r="V122" s="9" t="n">
        <f aca="false">T122-U122</f>
        <v>0.0287093630867175</v>
      </c>
      <c r="Y122" s="28"/>
    </row>
    <row r="123" customFormat="false" ht="14.65" hidden="false" customHeight="false" outlineLevel="0" collapsed="false">
      <c r="A123" s="11" t="n">
        <v>1880.07</v>
      </c>
      <c r="B123" s="1" t="n">
        <v>5.01</v>
      </c>
      <c r="C123" s="2" t="n">
        <v>0.235</v>
      </c>
      <c r="D123" s="1" t="n">
        <v>0.4442</v>
      </c>
      <c r="E123" s="1" t="n">
        <v>9.229089256</v>
      </c>
      <c r="F123" s="2" t="n">
        <f aca="false">F122+1/12</f>
        <v>1880.54166666666</v>
      </c>
      <c r="G123" s="3" t="n">
        <f aca="false">G117*6/12+G129*6/12</f>
        <v>3.86</v>
      </c>
      <c r="H123" s="2" t="n">
        <v>174.548687884095</v>
      </c>
      <c r="I123" s="2" t="n">
        <v>8.18741350354538</v>
      </c>
      <c r="J123" s="4" t="n">
        <f aca="false">J122*((H123+(I123/12))/H122)</f>
        <v>315.667437118746</v>
      </c>
      <c r="K123" s="2" t="n">
        <f aca="false">D123*$E$1862/E123</f>
        <v>15.4759535245739</v>
      </c>
      <c r="L123" s="4" t="n">
        <f aca="false">K123*(J123/H123)</f>
        <v>27.9879192750793</v>
      </c>
      <c r="M123" s="26" t="s">
        <v>44</v>
      </c>
      <c r="O123" s="27" t="s">
        <v>44</v>
      </c>
      <c r="R123" s="3" t="n">
        <f aca="false">((G123/G124+G123/1200+((1+G124/1200)^(-119))*(1-G123/G124)))</f>
        <v>1.0054136695294</v>
      </c>
      <c r="S123" s="3" t="n">
        <f aca="false">S122*R122*E122/E123</f>
        <v>2.39415279225791</v>
      </c>
      <c r="T123" s="9" t="n">
        <f aca="false">(($J243/$J123)^(1/10)-1)</f>
        <v>0.0814083818232942</v>
      </c>
      <c r="U123" s="9" t="n">
        <f aca="false">(($S243/$S123)^(1/10)-1)</f>
        <v>0.0580007567390755</v>
      </c>
      <c r="V123" s="9" t="n">
        <f aca="false">T123-U123</f>
        <v>0.0234076250842188</v>
      </c>
      <c r="Y123" s="28"/>
    </row>
    <row r="124" customFormat="false" ht="14.65" hidden="false" customHeight="false" outlineLevel="0" collapsed="false">
      <c r="A124" s="11" t="n">
        <v>1880.08</v>
      </c>
      <c r="B124" s="1" t="n">
        <v>5.19</v>
      </c>
      <c r="C124" s="2" t="n">
        <v>0.24</v>
      </c>
      <c r="D124" s="1" t="n">
        <v>0.4533</v>
      </c>
      <c r="E124" s="1" t="n">
        <v>9.229089256</v>
      </c>
      <c r="F124" s="2" t="n">
        <f aca="false">F123+1/12</f>
        <v>1880.62499999999</v>
      </c>
      <c r="G124" s="3" t="n">
        <f aca="false">G117*5/12+G129*7/12</f>
        <v>3.83333333333333</v>
      </c>
      <c r="H124" s="2" t="n">
        <v>180.819898227236</v>
      </c>
      <c r="I124" s="2" t="n">
        <v>8.36161379085486</v>
      </c>
      <c r="J124" s="4" t="n">
        <f aca="false">J123*((H124+(I124/12))/H123)</f>
        <v>328.268931614505</v>
      </c>
      <c r="K124" s="2" t="n">
        <f aca="false">D124*$E$1862/E124</f>
        <v>15.7929980474771</v>
      </c>
      <c r="L124" s="4" t="n">
        <f aca="false">K124*(J124/H124)</f>
        <v>28.6713500387004</v>
      </c>
      <c r="M124" s="26" t="s">
        <v>44</v>
      </c>
      <c r="O124" s="27" t="s">
        <v>44</v>
      </c>
      <c r="R124" s="3" t="n">
        <f aca="false">((G124/G125+G124/1200+((1+G125/1200)^(-119))*(1-G124/G125)))</f>
        <v>1.00539418696886</v>
      </c>
      <c r="S124" s="3" t="n">
        <f aca="false">S123*R123*E123/E124</f>
        <v>2.40711394427809</v>
      </c>
      <c r="T124" s="9" t="n">
        <f aca="false">(($J244/$J124)^(1/10)-1)</f>
        <v>0.0710900039785793</v>
      </c>
      <c r="U124" s="9" t="n">
        <f aca="false">(($S244/$S124)^(1/10)-1)</f>
        <v>0.0537532639060225</v>
      </c>
      <c r="V124" s="9" t="n">
        <f aca="false">T124-U124</f>
        <v>0.0173367400725568</v>
      </c>
      <c r="Y124" s="28"/>
    </row>
    <row r="125" customFormat="false" ht="14.65" hidden="false" customHeight="false" outlineLevel="0" collapsed="false">
      <c r="A125" s="11" t="n">
        <v>1880.09</v>
      </c>
      <c r="B125" s="1" t="n">
        <v>5.18</v>
      </c>
      <c r="C125" s="2" t="n">
        <v>0.245</v>
      </c>
      <c r="D125" s="1" t="n">
        <v>0.4625</v>
      </c>
      <c r="E125" s="1" t="n">
        <v>9.324254545</v>
      </c>
      <c r="F125" s="2" t="n">
        <f aca="false">F124+1/12</f>
        <v>1880.70833333332</v>
      </c>
      <c r="G125" s="3" t="n">
        <f aca="false">G117*4/12+G129*8/12</f>
        <v>3.80666666666667</v>
      </c>
      <c r="H125" s="2" t="n">
        <v>178.629567861073</v>
      </c>
      <c r="I125" s="2" t="n">
        <v>8.44869577721294</v>
      </c>
      <c r="J125" s="4" t="n">
        <f aca="false">J124*((H125+(I125/12))/H124)</f>
        <v>325.570682955998</v>
      </c>
      <c r="K125" s="2" t="n">
        <f aca="false">D125*$E$1862/E125</f>
        <v>15.9490685590244</v>
      </c>
      <c r="L125" s="4" t="n">
        <f aca="false">K125*(J125/H125)</f>
        <v>29.0688109782141</v>
      </c>
      <c r="M125" s="26" t="s">
        <v>44</v>
      </c>
      <c r="O125" s="27" t="s">
        <v>44</v>
      </c>
      <c r="R125" s="3" t="n">
        <f aca="false">((G125/G126+G125/1200+((1+G126/1200)^(-119))*(1-G125/G126)))</f>
        <v>1.00537470915181</v>
      </c>
      <c r="S125" s="3" t="n">
        <f aca="false">S124*R124*E124/E125</f>
        <v>2.39539833764492</v>
      </c>
      <c r="T125" s="9" t="n">
        <f aca="false">(($J245/$J125)^(1/10)-1)</f>
        <v>0.0692795846262324</v>
      </c>
      <c r="U125" s="9" t="n">
        <f aca="false">(($S245/$S125)^(1/10)-1)</f>
        <v>0.0531842675751</v>
      </c>
      <c r="V125" s="9" t="n">
        <f aca="false">T125-U125</f>
        <v>0.0160953170511324</v>
      </c>
      <c r="Y125" s="28"/>
    </row>
    <row r="126" customFormat="false" ht="14.65" hidden="false" customHeight="false" outlineLevel="0" collapsed="false">
      <c r="A126" s="11" t="n">
        <v>1880.1</v>
      </c>
      <c r="B126" s="1" t="n">
        <v>5.33</v>
      </c>
      <c r="C126" s="2" t="n">
        <v>0.25</v>
      </c>
      <c r="D126" s="1" t="n">
        <v>0.4717</v>
      </c>
      <c r="E126" s="1" t="n">
        <v>9.324254545</v>
      </c>
      <c r="F126" s="2" t="n">
        <f aca="false">F125+1/12</f>
        <v>1880.79166666666</v>
      </c>
      <c r="G126" s="3" t="n">
        <f aca="false">G117*3/12+G129*9/12</f>
        <v>3.78</v>
      </c>
      <c r="H126" s="2" t="n">
        <v>183.802238745081</v>
      </c>
      <c r="I126" s="2" t="n">
        <v>8.6211181400132</v>
      </c>
      <c r="J126" s="4" t="n">
        <f aca="false">J125*((H126+(I126/12))/H125)</f>
        <v>336.307811335338</v>
      </c>
      <c r="K126" s="2" t="n">
        <f aca="false">D126*$E$1862/E126</f>
        <v>16.2663257065769</v>
      </c>
      <c r="L126" s="4" t="n">
        <f aca="false">K126*(J126/H126)</f>
        <v>29.7629258174257</v>
      </c>
      <c r="M126" s="26" t="s">
        <v>44</v>
      </c>
      <c r="O126" s="27" t="s">
        <v>44</v>
      </c>
      <c r="R126" s="3" t="n">
        <f aca="false">((G126/G127+G126/1200+((1+G127/1200)^(-119))*(1-G126/G127)))</f>
        <v>1.00535523608768</v>
      </c>
      <c r="S126" s="3" t="n">
        <f aca="false">S125*R125*E125/E126</f>
        <v>2.40827290701248</v>
      </c>
      <c r="T126" s="9" t="n">
        <f aca="false">(($J246/$J126)^(1/10)-1)</f>
        <v>0.0612892570633712</v>
      </c>
      <c r="U126" s="9" t="n">
        <f aca="false">(($S246/$S126)^(1/10)-1)</f>
        <v>0.0527851227049856</v>
      </c>
      <c r="V126" s="9" t="n">
        <f aca="false">T126-U126</f>
        <v>0.0085041343583856</v>
      </c>
      <c r="Y126" s="28"/>
    </row>
    <row r="127" customFormat="false" ht="14.65" hidden="false" customHeight="false" outlineLevel="0" collapsed="false">
      <c r="A127" s="11" t="n">
        <v>1880.11</v>
      </c>
      <c r="B127" s="1" t="n">
        <v>5.61</v>
      </c>
      <c r="C127" s="2" t="n">
        <v>0.255</v>
      </c>
      <c r="D127" s="1" t="n">
        <v>0.4808</v>
      </c>
      <c r="E127" s="1" t="n">
        <v>9.419419835</v>
      </c>
      <c r="F127" s="2" t="n">
        <f aca="false">F126+1/12</f>
        <v>1880.87499999999</v>
      </c>
      <c r="G127" s="3" t="n">
        <f aca="false">G117*2/12+G129*10/12</f>
        <v>3.75333333333333</v>
      </c>
      <c r="H127" s="2" t="n">
        <v>191.503367680606</v>
      </c>
      <c r="I127" s="2" t="n">
        <v>8.70469853093665</v>
      </c>
      <c r="J127" s="4" t="n">
        <f aca="false">J126*((H127+(I127/12))/H126)</f>
        <v>351.726038442213</v>
      </c>
      <c r="K127" s="2" t="n">
        <f aca="false">D127*$E$1862/E127</f>
        <v>16.4126237398994</v>
      </c>
      <c r="L127" s="4" t="n">
        <f aca="false">K127*(J127/H127)</f>
        <v>30.144363508559</v>
      </c>
      <c r="M127" s="26" t="s">
        <v>44</v>
      </c>
      <c r="O127" s="27" t="s">
        <v>44</v>
      </c>
      <c r="R127" s="3" t="n">
        <f aca="false">((G127/G128+G127/1200+((1+G128/1200)^(-119))*(1-G127/G128)))</f>
        <v>1.00533576778593</v>
      </c>
      <c r="S127" s="3" t="n">
        <f aca="false">S126*R126*E126/E127</f>
        <v>2.39670846960867</v>
      </c>
      <c r="T127" s="9" t="n">
        <f aca="false">(($J247/$J127)^(1/10)-1)</f>
        <v>0.0514909165915689</v>
      </c>
      <c r="U127" s="9" t="n">
        <f aca="false">(($S247/$S127)^(1/10)-1)</f>
        <v>0.0559702567366873</v>
      </c>
      <c r="V127" s="9" t="n">
        <f aca="false">T127-U127</f>
        <v>-0.00447934014511842</v>
      </c>
      <c r="Y127" s="28"/>
    </row>
    <row r="128" customFormat="false" ht="14.65" hidden="false" customHeight="false" outlineLevel="0" collapsed="false">
      <c r="A128" s="11" t="n">
        <v>1880.12</v>
      </c>
      <c r="B128" s="1" t="n">
        <v>5.84</v>
      </c>
      <c r="C128" s="2" t="n">
        <v>0.26</v>
      </c>
      <c r="D128" s="1" t="n">
        <v>0.49</v>
      </c>
      <c r="E128" s="1" t="n">
        <v>9.514585124</v>
      </c>
      <c r="F128" s="2" t="n">
        <f aca="false">F127+1/12</f>
        <v>1880.95833333332</v>
      </c>
      <c r="G128" s="3" t="n">
        <f aca="false">G117*1/12+G129*11/12</f>
        <v>3.72666666666667</v>
      </c>
      <c r="H128" s="2" t="n">
        <v>197.360710480517</v>
      </c>
      <c r="I128" s="2" t="n">
        <v>8.78660697344769</v>
      </c>
      <c r="J128" s="4" t="n">
        <f aca="false">J127*((H128+(I128/12))/H127)</f>
        <v>363.828801326882</v>
      </c>
      <c r="K128" s="2" t="n">
        <f aca="false">D128*$E$1862/E128</f>
        <v>16.5593746807283</v>
      </c>
      <c r="L128" s="4" t="n">
        <f aca="false">K128*(J128/H128)</f>
        <v>30.5267316181802</v>
      </c>
      <c r="M128" s="26" t="s">
        <v>44</v>
      </c>
      <c r="O128" s="27" t="s">
        <v>44</v>
      </c>
      <c r="R128" s="3" t="n">
        <f aca="false">((G128/G129+G128/1200+((1+G129/1200)^(-119))*(1-G128/G129)))</f>
        <v>1.00531630425606</v>
      </c>
      <c r="S128" s="3" t="n">
        <f aca="false">S127*R127*E127/E128</f>
        <v>2.38539685949279</v>
      </c>
      <c r="T128" s="9" t="n">
        <f aca="false">(($J248/$J128)^(1/10)-1)</f>
        <v>0.0458820432579268</v>
      </c>
      <c r="U128" s="9" t="n">
        <f aca="false">(($S248/$S128)^(1/10)-1)</f>
        <v>0.0566389431636865</v>
      </c>
      <c r="V128" s="9" t="n">
        <f aca="false">T128-U128</f>
        <v>-0.0107568999057597</v>
      </c>
      <c r="Y128" s="28"/>
    </row>
    <row r="129" customFormat="false" ht="14.65" hidden="false" customHeight="false" outlineLevel="0" collapsed="false">
      <c r="A129" s="11" t="n">
        <v>1881.01</v>
      </c>
      <c r="B129" s="1" t="n">
        <v>6.19</v>
      </c>
      <c r="C129" s="2" t="n">
        <v>0.265</v>
      </c>
      <c r="D129" s="1" t="n">
        <v>0.4858</v>
      </c>
      <c r="E129" s="1" t="n">
        <v>9.419419835</v>
      </c>
      <c r="F129" s="2" t="n">
        <f aca="false">F128+1/12</f>
        <v>1881.04166666666</v>
      </c>
      <c r="G129" s="3" t="n">
        <v>3.7</v>
      </c>
      <c r="H129" s="2" t="n">
        <v>211.302289829403</v>
      </c>
      <c r="I129" s="2" t="n">
        <v>9.04605925764005</v>
      </c>
      <c r="J129" s="4" t="n">
        <f aca="false">J128*((H129+(I129/12))/H128)</f>
        <v>390.919381639421</v>
      </c>
      <c r="K129" s="2" t="n">
        <f aca="false">D129*$E$1862/E129</f>
        <v>16.5833041032511</v>
      </c>
      <c r="L129" s="4" t="n">
        <f aca="false">K129*(J129/H129)</f>
        <v>30.6799088207481</v>
      </c>
      <c r="M129" s="26" t="n">
        <f aca="false">H129/AVERAGE(K9:K128)</f>
        <v>18.4739523014049</v>
      </c>
      <c r="O129" s="6" t="n">
        <f aca="false">J129/AVERAGE(L9:L128)</f>
        <v>24.135057421965</v>
      </c>
      <c r="Q129" s="29" t="n">
        <f aca="false">1/M129-(G129/100-(((E129/E9)^(1/10))-1))</f>
        <v>-0.0104887448134371</v>
      </c>
      <c r="R129" s="3" t="n">
        <f aca="false">((G129/G130+G129/1200+((1+G130/1200)^(-119))*(1-G129/G130)))</f>
        <v>1.00363619311341</v>
      </c>
      <c r="S129" s="3" t="n">
        <f aca="false">S128*R128*E128/E129</f>
        <v>2.42230636727715</v>
      </c>
      <c r="T129" s="9" t="n">
        <f aca="false">(($J249/$J129)^(1/10)-1)</f>
        <v>0.045353276058498</v>
      </c>
      <c r="U129" s="9" t="n">
        <f aca="false">(($S249/$S129)^(1/10)-1)</f>
        <v>0.0564679655022105</v>
      </c>
      <c r="V129" s="9" t="n">
        <f aca="false">T129-U129</f>
        <v>-0.0111146894437124</v>
      </c>
      <c r="Y129" s="28"/>
      <c r="Z129" s="28"/>
    </row>
    <row r="130" customFormat="false" ht="14.65" hidden="false" customHeight="false" outlineLevel="0" collapsed="false">
      <c r="A130" s="11" t="n">
        <v>1881.02</v>
      </c>
      <c r="B130" s="1" t="n">
        <v>6.17</v>
      </c>
      <c r="C130" s="2" t="n">
        <v>0.27</v>
      </c>
      <c r="D130" s="1" t="n">
        <v>0.4817</v>
      </c>
      <c r="E130" s="1" t="n">
        <v>9.514585124</v>
      </c>
      <c r="F130" s="2" t="n">
        <f aca="false">F129+1/12</f>
        <v>1881.12499999999</v>
      </c>
      <c r="G130" s="3" t="n">
        <f aca="false">G129*11/12+G141*1/12</f>
        <v>3.69333333333333</v>
      </c>
      <c r="H130" s="2" t="n">
        <v>208.512942408355</v>
      </c>
      <c r="I130" s="2" t="n">
        <v>9.12455339550337</v>
      </c>
      <c r="J130" s="4" t="n">
        <f aca="false">J129*((H130+(I130/12))/H129)</f>
        <v>387.165693473546</v>
      </c>
      <c r="K130" s="2" t="n">
        <f aca="false">D130*$E$1862/E130</f>
        <v>16.2788791504221</v>
      </c>
      <c r="L130" s="4" t="n">
        <f aca="false">K130*(J130/H130)</f>
        <v>30.2265339621081</v>
      </c>
      <c r="M130" s="26" t="n">
        <f aca="false">H130/AVERAGE(K10:K129)</f>
        <v>18.1472581649902</v>
      </c>
      <c r="O130" s="6" t="n">
        <f aca="false">J130/AVERAGE(L10:L129)</f>
        <v>23.6555032661501</v>
      </c>
      <c r="Q130" s="29" t="n">
        <f aca="false">1/M130-(G130/100-(((E130/E10)^(1/10))-1))</f>
        <v>-0.0113928395512641</v>
      </c>
      <c r="R130" s="3" t="n">
        <f aca="false">((G130/G131+G130/1200+((1+G131/1200)^(-119))*(1-G130/G131)))</f>
        <v>1.00363081023755</v>
      </c>
      <c r="S130" s="3" t="n">
        <f aca="false">S129*R129*E129/E130</f>
        <v>2.40679823096905</v>
      </c>
      <c r="T130" s="9" t="n">
        <f aca="false">(($J250/$J130)^(1/10)-1)</f>
        <v>0.0467740190306327</v>
      </c>
      <c r="U130" s="9" t="n">
        <f aca="false">(($S250/$S130)^(1/10)-1)</f>
        <v>0.0561987487665201</v>
      </c>
      <c r="V130" s="9" t="n">
        <f aca="false">T130-U130</f>
        <v>-0.00942472973588737</v>
      </c>
      <c r="Y130" s="28"/>
      <c r="Z130" s="28"/>
    </row>
    <row r="131" customFormat="false" ht="14.65" hidden="false" customHeight="false" outlineLevel="0" collapsed="false">
      <c r="A131" s="11" t="n">
        <v>1881.03</v>
      </c>
      <c r="B131" s="1" t="n">
        <v>6.24</v>
      </c>
      <c r="C131" s="2" t="n">
        <v>0.275</v>
      </c>
      <c r="D131" s="1" t="n">
        <v>0.4775</v>
      </c>
      <c r="E131" s="1" t="n">
        <v>9.514585124</v>
      </c>
      <c r="F131" s="2" t="n">
        <f aca="false">F130+1/12</f>
        <v>1881.20833333332</v>
      </c>
      <c r="G131" s="3" t="n">
        <f aca="false">G129*10/12+G141*2/12</f>
        <v>3.68666666666667</v>
      </c>
      <c r="H131" s="2" t="n">
        <v>210.878567362744</v>
      </c>
      <c r="I131" s="2" t="n">
        <v>9.29352660653121</v>
      </c>
      <c r="J131" s="4" t="n">
        <f aca="false">J130*((H131+(I131/12))/H130)</f>
        <v>392.996187101625</v>
      </c>
      <c r="K131" s="2" t="n">
        <f aca="false">D131*$E$1862/E131</f>
        <v>16.1369416531587</v>
      </c>
      <c r="L131" s="4" t="n">
        <f aca="false">K131*(J131/H131)</f>
        <v>30.0730255354208</v>
      </c>
      <c r="M131" s="26" t="n">
        <f aca="false">H131/AVERAGE(K11:K130)</f>
        <v>18.270119140205</v>
      </c>
      <c r="O131" s="6" t="n">
        <f aca="false">J131/AVERAGE(L11:L130)</f>
        <v>23.7677128914693</v>
      </c>
      <c r="Q131" s="29" t="n">
        <f aca="false">1/M131-(G131/100-(((E131/E11)^(1/10))-1))</f>
        <v>-0.0131231180772924</v>
      </c>
      <c r="R131" s="3" t="n">
        <f aca="false">((G131/G132+G131/1200+((1+G132/1200)^(-119))*(1-G131/G132)))</f>
        <v>1.00362542743647</v>
      </c>
      <c r="S131" s="3" t="n">
        <f aca="false">S130*R130*E130/E131</f>
        <v>2.41553685862577</v>
      </c>
      <c r="T131" s="9" t="n">
        <f aca="false">(($J251/$J131)^(1/10)-1)</f>
        <v>0.0424225810986771</v>
      </c>
      <c r="U131" s="9" t="n">
        <f aca="false">(($S251/$S131)^(1/10)-1)</f>
        <v>0.0548845138032303</v>
      </c>
      <c r="V131" s="9" t="n">
        <f aca="false">T131-U131</f>
        <v>-0.0124619327045532</v>
      </c>
      <c r="Y131" s="28"/>
      <c r="Z131" s="28"/>
    </row>
    <row r="132" customFormat="false" ht="14.65" hidden="false" customHeight="false" outlineLevel="0" collapsed="false">
      <c r="A132" s="11" t="n">
        <v>1881.04</v>
      </c>
      <c r="B132" s="1" t="n">
        <v>6.22</v>
      </c>
      <c r="C132" s="2" t="n">
        <v>0.28</v>
      </c>
      <c r="D132" s="1" t="n">
        <v>0.4733</v>
      </c>
      <c r="E132" s="1" t="n">
        <v>9.609669421</v>
      </c>
      <c r="F132" s="2" t="n">
        <f aca="false">F131+1/12</f>
        <v>1881.29166666666</v>
      </c>
      <c r="G132" s="3" t="n">
        <f aca="false">G129*9/12+G141*3/12</f>
        <v>3.68</v>
      </c>
      <c r="H132" s="2" t="n">
        <v>208.122793030676</v>
      </c>
      <c r="I132" s="2" t="n">
        <v>9.36887171199185</v>
      </c>
      <c r="J132" s="4" t="n">
        <f aca="false">J131*((H132+(I132/12))/H131)</f>
        <v>389.315484775949</v>
      </c>
      <c r="K132" s="2" t="n">
        <f aca="false">D132*$E$1862/E132</f>
        <v>15.8367392188777</v>
      </c>
      <c r="L132" s="4" t="n">
        <f aca="false">K132*(J132/H132)</f>
        <v>29.6242795730638</v>
      </c>
      <c r="M132" s="26" t="n">
        <f aca="false">H132/AVERAGE(K12:K131)</f>
        <v>17.9501082782229</v>
      </c>
      <c r="O132" s="6" t="n">
        <f aca="false">J132/AVERAGE(L12:L131)</f>
        <v>23.3088501171415</v>
      </c>
      <c r="Q132" s="29" t="n">
        <f aca="false">1/M132-(G132/100-(((E132/E12)^(1/10))-1))</f>
        <v>-0.00750350172198176</v>
      </c>
      <c r="R132" s="3" t="n">
        <f aca="false">((G132/G133+G132/1200+((1+G133/1200)^(-119))*(1-G132/G133)))</f>
        <v>1.00362004471022</v>
      </c>
      <c r="S132" s="3" t="n">
        <f aca="false">S131*R131*E131/E132</f>
        <v>2.40030667417616</v>
      </c>
      <c r="T132" s="9" t="n">
        <f aca="false">(($J252/$J132)^(1/10)-1)</f>
        <v>0.0459707330404271</v>
      </c>
      <c r="U132" s="9" t="n">
        <f aca="false">(($S252/$S132)^(1/10)-1)</f>
        <v>0.0546353605591445</v>
      </c>
      <c r="V132" s="9" t="n">
        <f aca="false">T132-U132</f>
        <v>-0.00866462751871744</v>
      </c>
      <c r="Y132" s="28"/>
      <c r="Z132" s="28"/>
    </row>
    <row r="133" customFormat="false" ht="14.65" hidden="false" customHeight="false" outlineLevel="0" collapsed="false">
      <c r="A133" s="11" t="n">
        <v>1881.05</v>
      </c>
      <c r="B133" s="1" t="n">
        <v>6.5</v>
      </c>
      <c r="C133" s="2" t="n">
        <v>0.285</v>
      </c>
      <c r="D133" s="1" t="n">
        <v>0.4692</v>
      </c>
      <c r="E133" s="1" t="n">
        <v>9.514585124</v>
      </c>
      <c r="F133" s="2" t="n">
        <f aca="false">F132+1/12</f>
        <v>1881.37499999999</v>
      </c>
      <c r="G133" s="3" t="n">
        <f aca="false">G129*8/12+G141*4/12</f>
        <v>3.67333333333333</v>
      </c>
      <c r="H133" s="2" t="n">
        <v>219.665174336192</v>
      </c>
      <c r="I133" s="2" t="n">
        <v>9.63147302858689</v>
      </c>
      <c r="J133" s="4" t="n">
        <f aca="false">J132*((H133+(I133/12))/H132)</f>
        <v>412.408107978701</v>
      </c>
      <c r="K133" s="2" t="n">
        <f aca="false">D133*$E$1862/E133</f>
        <v>15.8564461228525</v>
      </c>
      <c r="L133" s="4" t="n">
        <f aca="false">K133*(J133/H133)</f>
        <v>29.7695206559395</v>
      </c>
      <c r="M133" s="26" t="n">
        <f aca="false">H133/AVERAGE(K13:K132)</f>
        <v>18.8697186931526</v>
      </c>
      <c r="O133" s="6" t="n">
        <f aca="false">J133/AVERAGE(L13:L132)</f>
        <v>24.4566860477379</v>
      </c>
      <c r="Q133" s="29" t="n">
        <f aca="false">1/M133-(G133/100-(((E133/E13)^(1/10))-1))</f>
        <v>-0.00888108998627422</v>
      </c>
      <c r="R133" s="3" t="n">
        <f aca="false">((G133/G134+G133/1200+((1+G134/1200)^(-119))*(1-G133/G134)))</f>
        <v>1.00361466205882</v>
      </c>
      <c r="S133" s="3" t="n">
        <f aca="false">S132*R132*E132/E133</f>
        <v>2.43307026566583</v>
      </c>
      <c r="T133" s="9" t="n">
        <f aca="false">(($J253/$J133)^(1/10)-1)</f>
        <v>0.0411574173359128</v>
      </c>
      <c r="U133" s="9" t="n">
        <f aca="false">(($S253/$S133)^(1/10)-1)</f>
        <v>0.0547855231437806</v>
      </c>
      <c r="V133" s="9" t="n">
        <f aca="false">T133-U133</f>
        <v>-0.0136281058078678</v>
      </c>
      <c r="Y133" s="28"/>
      <c r="Z133" s="28"/>
    </row>
    <row r="134" customFormat="false" ht="14.65" hidden="false" customHeight="false" outlineLevel="0" collapsed="false">
      <c r="A134" s="11" t="n">
        <v>1881.06</v>
      </c>
      <c r="B134" s="1" t="n">
        <v>6.58</v>
      </c>
      <c r="C134" s="2" t="n">
        <v>0.29</v>
      </c>
      <c r="D134" s="1" t="n">
        <v>0.465</v>
      </c>
      <c r="E134" s="1" t="n">
        <v>9.514585124</v>
      </c>
      <c r="F134" s="2" t="n">
        <f aca="false">F133+1/12</f>
        <v>1881.45833333332</v>
      </c>
      <c r="G134" s="3" t="n">
        <f aca="false">G129*7/12+G141*5/12</f>
        <v>3.66666666666667</v>
      </c>
      <c r="H134" s="2" t="n">
        <v>222.368745712638</v>
      </c>
      <c r="I134" s="2" t="n">
        <v>9.80044623961473</v>
      </c>
      <c r="J134" s="4" t="n">
        <f aca="false">J133*((H134+(I134/12))/H133)</f>
        <v>419.017212273231</v>
      </c>
      <c r="K134" s="2" t="n">
        <f aca="false">D134*$E$1862/E134</f>
        <v>15.7145086255891</v>
      </c>
      <c r="L134" s="4" t="n">
        <f aca="false">K134*(J134/H134)</f>
        <v>29.6113987396736</v>
      </c>
      <c r="M134" s="26" t="n">
        <f aca="false">H134/AVERAGE(K14:K133)</f>
        <v>19.0287107311158</v>
      </c>
      <c r="O134" s="6" t="n">
        <f aca="false">J134/AVERAGE(L14:L133)</f>
        <v>24.6163306708713</v>
      </c>
      <c r="Q134" s="29" t="n">
        <f aca="false">1/M134-(G134/100-(((E134/E14)^(1/10))-1))</f>
        <v>-0.00773246543351021</v>
      </c>
      <c r="R134" s="3" t="n">
        <f aca="false">((G134/G135+G134/1200+((1+G135/1200)^(-119))*(1-G134/G135)))</f>
        <v>1.00360927948232</v>
      </c>
      <c r="S134" s="3" t="n">
        <f aca="false">S133*R133*E133/E134</f>
        <v>2.44186499244158</v>
      </c>
      <c r="T134" s="9" t="n">
        <f aca="false">(($J254/$J134)^(1/10)-1)</f>
        <v>0.0402793516152118</v>
      </c>
      <c r="U134" s="9" t="n">
        <f aca="false">(($S254/$S134)^(1/10)-1)</f>
        <v>0.0572813687715417</v>
      </c>
      <c r="V134" s="9" t="n">
        <f aca="false">T134-U134</f>
        <v>-0.0170020171563299</v>
      </c>
      <c r="Y134" s="28"/>
      <c r="Z134" s="28"/>
    </row>
    <row r="135" customFormat="false" ht="14.65" hidden="false" customHeight="false" outlineLevel="0" collapsed="false">
      <c r="A135" s="11" t="n">
        <v>1881.07</v>
      </c>
      <c r="B135" s="1" t="n">
        <v>6.35</v>
      </c>
      <c r="C135" s="2" t="n">
        <v>0.295</v>
      </c>
      <c r="D135" s="1" t="n">
        <v>0.4608</v>
      </c>
      <c r="E135" s="1" t="n">
        <v>9.609669421</v>
      </c>
      <c r="F135" s="2" t="n">
        <f aca="false">F134+1/12</f>
        <v>1881.54166666666</v>
      </c>
      <c r="G135" s="3" t="n">
        <f aca="false">G129*6/12+G141*6/12</f>
        <v>3.66</v>
      </c>
      <c r="H135" s="2" t="n">
        <v>212.472626325529</v>
      </c>
      <c r="I135" s="2" t="n">
        <v>9.8707755537057</v>
      </c>
      <c r="J135" s="4" t="n">
        <f aca="false">J134*((H135+(I135/12))/H134)</f>
        <v>401.919595394711</v>
      </c>
      <c r="K135" s="2" t="n">
        <f aca="false">D135*$E$1862/E135</f>
        <v>15.4184860174494</v>
      </c>
      <c r="L135" s="4" t="n">
        <f aca="false">K135*(J135/H135)</f>
        <v>29.166070796517</v>
      </c>
      <c r="M135" s="26" t="n">
        <f aca="false">H135/AVERAGE(K15:K134)</f>
        <v>18.1163671873897</v>
      </c>
      <c r="O135" s="6" t="n">
        <f aca="false">J135/AVERAGE(L15:L134)</f>
        <v>23.3974554345105</v>
      </c>
      <c r="Q135" s="29" t="n">
        <f aca="false">1/M135-(G135/100-(((E135/E15)^(1/10))-1))</f>
        <v>-0.00404787214069569</v>
      </c>
      <c r="R135" s="3" t="n">
        <f aca="false">((G135/G136+G135/1200+((1+G136/1200)^(-119))*(1-G135/G136)))</f>
        <v>1.00360389698075</v>
      </c>
      <c r="S135" s="3" t="n">
        <f aca="false">S134*R134*E134/E135</f>
        <v>2.42642976569386</v>
      </c>
      <c r="T135" s="9" t="n">
        <f aca="false">(($J255/$J135)^(1/10)-1)</f>
        <v>0.0445672684994201</v>
      </c>
      <c r="U135" s="9" t="n">
        <f aca="false">(($S255/$S135)^(1/10)-1)</f>
        <v>0.0595840111331403</v>
      </c>
      <c r="V135" s="9" t="n">
        <f aca="false">T135-U135</f>
        <v>-0.0150167426337202</v>
      </c>
      <c r="Y135" s="28"/>
      <c r="Z135" s="28"/>
    </row>
    <row r="136" customFormat="false" ht="14.65" hidden="false" customHeight="false" outlineLevel="0" collapsed="false">
      <c r="A136" s="11" t="n">
        <v>1881.08</v>
      </c>
      <c r="B136" s="1" t="n">
        <v>6.2</v>
      </c>
      <c r="C136" s="2" t="n">
        <v>0.3</v>
      </c>
      <c r="D136" s="1" t="n">
        <v>0.4567</v>
      </c>
      <c r="E136" s="1" t="n">
        <v>9.8</v>
      </c>
      <c r="F136" s="2" t="n">
        <f aca="false">F135+1/12</f>
        <v>1881.62499999999</v>
      </c>
      <c r="G136" s="3" t="n">
        <f aca="false">G129*5/12+G141*7/12</f>
        <v>3.65333333333333</v>
      </c>
      <c r="H136" s="2" t="n">
        <v>203.424530612245</v>
      </c>
      <c r="I136" s="2" t="n">
        <v>9.84312244897959</v>
      </c>
      <c r="J136" s="4" t="n">
        <f aca="false">J135*((H136+(I136/12))/H135)</f>
        <v>386.355574861701</v>
      </c>
      <c r="K136" s="2" t="n">
        <f aca="false">D136*$E$1862/E136</f>
        <v>14.9845134081633</v>
      </c>
      <c r="L136" s="4" t="n">
        <f aca="false">K136*(J136/H136)</f>
        <v>28.4594501676353</v>
      </c>
      <c r="M136" s="26" t="n">
        <f aca="false">H136/AVERAGE(K16:K135)</f>
        <v>17.2862435539735</v>
      </c>
      <c r="O136" s="6" t="n">
        <f aca="false">J136/AVERAGE(L16:L135)</f>
        <v>22.2943005799432</v>
      </c>
      <c r="Q136" s="29" t="n">
        <f aca="false">1/M136-(G136/100-(((E136/E16)^(1/10))-1))</f>
        <v>0.00214360522337982</v>
      </c>
      <c r="R136" s="3" t="n">
        <f aca="false">((G136/G137+G136/1200+((1+G137/1200)^(-119))*(1-G136/G137)))</f>
        <v>1.00359851455415</v>
      </c>
      <c r="S136" s="3" t="n">
        <f aca="false">S135*R135*E135/E136</f>
        <v>2.38787965966761</v>
      </c>
      <c r="T136" s="9" t="n">
        <f aca="false">(($J256/$J136)^(1/10)-1)</f>
        <v>0.0525571109860987</v>
      </c>
      <c r="U136" s="9" t="n">
        <f aca="false">(($S256/$S136)^(1/10)-1)</f>
        <v>0.0616158338775539</v>
      </c>
      <c r="V136" s="9" t="n">
        <f aca="false">T136-U136</f>
        <v>-0.00905872289145515</v>
      </c>
      <c r="Y136" s="28"/>
      <c r="Z136" s="28"/>
    </row>
    <row r="137" customFormat="false" ht="14.65" hidden="false" customHeight="false" outlineLevel="0" collapsed="false">
      <c r="A137" s="11" t="n">
        <v>1881.09</v>
      </c>
      <c r="B137" s="1" t="n">
        <v>6.25</v>
      </c>
      <c r="C137" s="2" t="n">
        <v>0.305</v>
      </c>
      <c r="D137" s="1" t="n">
        <v>0.4525</v>
      </c>
      <c r="E137" s="1" t="n">
        <v>10.18058017</v>
      </c>
      <c r="F137" s="2" t="n">
        <f aca="false">F136+1/12</f>
        <v>1881.70833333332</v>
      </c>
      <c r="G137" s="3" t="n">
        <f aca="false">G129*4/12+G141*8/12</f>
        <v>3.64666666666667</v>
      </c>
      <c r="H137" s="2" t="n">
        <v>197.399113453472</v>
      </c>
      <c r="I137" s="2" t="n">
        <v>9.63307673652945</v>
      </c>
      <c r="J137" s="4" t="n">
        <f aca="false">J136*((H137+(I137/12))/H136)</f>
        <v>376.43639699395</v>
      </c>
      <c r="K137" s="2" t="n">
        <f aca="false">D137*$E$1862/E137</f>
        <v>14.2916958140314</v>
      </c>
      <c r="L137" s="4" t="n">
        <f aca="false">K137*(J137/H137)</f>
        <v>27.2539951423619</v>
      </c>
      <c r="M137" s="26" t="n">
        <f aca="false">H137/AVERAGE(K17:K136)</f>
        <v>16.7248366487729</v>
      </c>
      <c r="O137" s="6" t="n">
        <f aca="false">J137/AVERAGE(L17:L136)</f>
        <v>21.5427840226504</v>
      </c>
      <c r="Q137" s="29" t="n">
        <f aca="false">1/M137-(G137/100-(((E137/E17)^(1/10))-1))</f>
        <v>0.00556405062191973</v>
      </c>
      <c r="R137" s="3" t="n">
        <f aca="false">((G137/G138+G137/1200+((1+G138/1200)^(-119))*(1-G137/G138)))</f>
        <v>1.00359313220255</v>
      </c>
      <c r="S137" s="3" t="n">
        <f aca="false">S136*R136*E136/E137</f>
        <v>2.30688525660807</v>
      </c>
      <c r="T137" s="9" t="n">
        <f aca="false">(($J257/$J137)^(1/10)-1)</f>
        <v>0.0652507750753615</v>
      </c>
      <c r="U137" s="9" t="n">
        <f aca="false">(($S257/$S137)^(1/10)-1)</f>
        <v>0.0669447017139528</v>
      </c>
      <c r="V137" s="9" t="n">
        <f aca="false">T137-U137</f>
        <v>-0.00169392663859136</v>
      </c>
      <c r="Y137" s="28"/>
      <c r="Z137" s="28"/>
    </row>
    <row r="138" customFormat="false" ht="14.65" hidden="false" customHeight="false" outlineLevel="0" collapsed="false">
      <c r="A138" s="11" t="n">
        <v>1881.1</v>
      </c>
      <c r="B138" s="1" t="n">
        <v>6.15</v>
      </c>
      <c r="C138" s="2" t="n">
        <v>0.31</v>
      </c>
      <c r="D138" s="1" t="n">
        <v>0.4483</v>
      </c>
      <c r="E138" s="1" t="n">
        <v>10.27574545</v>
      </c>
      <c r="F138" s="2" t="n">
        <f aca="false">F137+1/12</f>
        <v>1881.79166666666</v>
      </c>
      <c r="G138" s="3" t="n">
        <f aca="false">G129*3/12+G141*9/12</f>
        <v>3.64</v>
      </c>
      <c r="H138" s="2" t="n">
        <v>192.441833988794</v>
      </c>
      <c r="I138" s="2" t="n">
        <v>9.70032008724</v>
      </c>
      <c r="J138" s="4" t="n">
        <f aca="false">J137*((H138+(I138/12))/H137)</f>
        <v>368.524485614808</v>
      </c>
      <c r="K138" s="2" t="n">
        <f aca="false">D138*$E$1862/E138</f>
        <v>14.0279145003538</v>
      </c>
      <c r="L138" s="4" t="n">
        <f aca="false">K138*(J138/H138)</f>
        <v>26.8633377074989</v>
      </c>
      <c r="M138" s="26" t="n">
        <f aca="false">H138/AVERAGE(K18:K137)</f>
        <v>16.2619894111814</v>
      </c>
      <c r="O138" s="6" t="n">
        <f aca="false">J138/AVERAGE(L18:L137)</f>
        <v>20.9273193065166</v>
      </c>
      <c r="Q138" s="29" t="n">
        <f aca="false">1/M138-(G138/100-(((E138/E18)^(1/10))-1))</f>
        <v>0.00672403574765373</v>
      </c>
      <c r="R138" s="3" t="n">
        <f aca="false">((G138/G139+G138/1200+((1+G139/1200)^(-119))*(1-G138/G139)))</f>
        <v>1.003587749926</v>
      </c>
      <c r="S138" s="3" t="n">
        <f aca="false">S137*R137*E137/E138</f>
        <v>2.29373301124188</v>
      </c>
      <c r="T138" s="9" t="n">
        <f aca="false">(($J258/$J138)^(1/10)-1)</f>
        <v>0.0678826008767264</v>
      </c>
      <c r="U138" s="9" t="n">
        <f aca="false">(($S258/$S138)^(1/10)-1)</f>
        <v>0.0678901159792216</v>
      </c>
      <c r="V138" s="9" t="n">
        <f aca="false">T138-U138</f>
        <v>-7.51510249519249E-006</v>
      </c>
      <c r="Y138" s="28"/>
      <c r="Z138" s="28"/>
    </row>
    <row r="139" customFormat="false" ht="14.65" hidden="false" customHeight="false" outlineLevel="0" collapsed="false">
      <c r="A139" s="11" t="n">
        <v>1881.11</v>
      </c>
      <c r="B139" s="1" t="n">
        <v>6.19</v>
      </c>
      <c r="C139" s="2" t="n">
        <v>0.315</v>
      </c>
      <c r="D139" s="1" t="n">
        <v>0.4442</v>
      </c>
      <c r="E139" s="1" t="n">
        <v>10.18058017</v>
      </c>
      <c r="F139" s="2" t="n">
        <f aca="false">F138+1/12</f>
        <v>1881.87499999999</v>
      </c>
      <c r="G139" s="3" t="n">
        <f aca="false">G129*2/12+G141*10/12</f>
        <v>3.63333333333333</v>
      </c>
      <c r="H139" s="2" t="n">
        <v>195.504081964319</v>
      </c>
      <c r="I139" s="2" t="n">
        <v>9.948915318055</v>
      </c>
      <c r="J139" s="4" t="n">
        <f aca="false">J138*((H139+(I139/12))/H138)</f>
        <v>375.976338668875</v>
      </c>
      <c r="K139" s="2" t="n">
        <f aca="false">D139*$E$1862/E139</f>
        <v>14.0295497913652</v>
      </c>
      <c r="L139" s="4" t="n">
        <f aca="false">K139*(J139/H139)</f>
        <v>26.9804022030233</v>
      </c>
      <c r="M139" s="26" t="n">
        <f aca="false">H139/AVERAGE(K19:K138)</f>
        <v>16.4786423166449</v>
      </c>
      <c r="O139" s="6" t="n">
        <f aca="false">J139/AVERAGE(L19:L138)</f>
        <v>21.1897746504572</v>
      </c>
      <c r="Q139" s="29" t="n">
        <f aca="false">1/M139-(G139/100-(((E139/E19)^(1/10))-1))</f>
        <v>0.00506930736565844</v>
      </c>
      <c r="R139" s="3" t="n">
        <f aca="false">((G139/G140+G139/1200+((1+G140/1200)^(-119))*(1-G139/G140)))</f>
        <v>1.00358236772453</v>
      </c>
      <c r="S139" s="3" t="n">
        <f aca="false">S138*R138*E138/E139</f>
        <v>2.32348046637702</v>
      </c>
      <c r="T139" s="9" t="n">
        <f aca="false">(($J259/$J139)^(1/10)-1)</f>
        <v>0.0658473434837683</v>
      </c>
      <c r="U139" s="9" t="n">
        <f aca="false">(($S259/$S139)^(1/10)-1)</f>
        <v>0.0681925469483564</v>
      </c>
      <c r="V139" s="9" t="n">
        <f aca="false">T139-U139</f>
        <v>-0.00234520346458811</v>
      </c>
      <c r="Y139" s="28"/>
      <c r="Z139" s="28"/>
    </row>
    <row r="140" customFormat="false" ht="14.65" hidden="false" customHeight="false" outlineLevel="0" collapsed="false">
      <c r="A140" s="11" t="n">
        <v>1881.12</v>
      </c>
      <c r="B140" s="1" t="n">
        <v>6.01</v>
      </c>
      <c r="C140" s="2" t="n">
        <v>0.32</v>
      </c>
      <c r="D140" s="1" t="n">
        <v>0.44</v>
      </c>
      <c r="E140" s="1" t="n">
        <v>10.18058017</v>
      </c>
      <c r="F140" s="2" t="n">
        <f aca="false">F139+1/12</f>
        <v>1881.95833333332</v>
      </c>
      <c r="G140" s="3" t="n">
        <f aca="false">G129*1/12+G141*11/12</f>
        <v>3.62666666666667</v>
      </c>
      <c r="H140" s="2" t="n">
        <v>189.818987496859</v>
      </c>
      <c r="I140" s="2" t="n">
        <v>10.1068346088178</v>
      </c>
      <c r="J140" s="4" t="n">
        <f aca="false">J139*((H140+(I140/12))/H139)</f>
        <v>366.662977560223</v>
      </c>
      <c r="K140" s="2" t="n">
        <f aca="false">D140*$E$1862/E140</f>
        <v>13.8968975871244</v>
      </c>
      <c r="L140" s="4" t="n">
        <f aca="false">K140*(J140/H140)</f>
        <v>26.8438785568216</v>
      </c>
      <c r="M140" s="26" t="n">
        <f aca="false">H140/AVERAGE(K20:K139)</f>
        <v>15.9587542061051</v>
      </c>
      <c r="O140" s="6" t="n">
        <f aca="false">J140/AVERAGE(L20:L139)</f>
        <v>20.5098558943848</v>
      </c>
      <c r="Q140" s="29" t="n">
        <f aca="false">1/M140-(G140/100-(((E140/E20)^(1/10))-1))</f>
        <v>0.00487750710894712</v>
      </c>
      <c r="R140" s="3" t="n">
        <f aca="false">((G140/G141+G140/1200+((1+G141/1200)^(-119))*(1-G140/G141)))</f>
        <v>1.00357698559818</v>
      </c>
      <c r="S140" s="3" t="n">
        <f aca="false">S139*R139*E139/E140</f>
        <v>2.33180402780835</v>
      </c>
      <c r="T140" s="9" t="n">
        <f aca="false">(($J260/$J140)^(1/10)-1)</f>
        <v>0.0720994492776843</v>
      </c>
      <c r="U140" s="9" t="n">
        <f aca="false">(($S260/$S140)^(1/10)-1)</f>
        <v>0.0681456219756382</v>
      </c>
      <c r="V140" s="9" t="n">
        <f aca="false">T140-U140</f>
        <v>0.00395382730204608</v>
      </c>
      <c r="Y140" s="28"/>
      <c r="Z140" s="28"/>
    </row>
    <row r="141" customFormat="false" ht="14.65" hidden="false" customHeight="false" outlineLevel="0" collapsed="false">
      <c r="A141" s="11" t="n">
        <v>1882.01</v>
      </c>
      <c r="B141" s="1" t="n">
        <v>5.92</v>
      </c>
      <c r="C141" s="2" t="n">
        <v>0.32</v>
      </c>
      <c r="D141" s="1" t="n">
        <v>0.4392</v>
      </c>
      <c r="E141" s="1" t="n">
        <v>10.18058017</v>
      </c>
      <c r="F141" s="2" t="n">
        <f aca="false">F140+1/12</f>
        <v>1882.04166666666</v>
      </c>
      <c r="G141" s="3" t="n">
        <v>3.62</v>
      </c>
      <c r="H141" s="2" t="n">
        <v>186.976440263129</v>
      </c>
      <c r="I141" s="2" t="n">
        <v>10.1068346088178</v>
      </c>
      <c r="J141" s="4" t="n">
        <f aca="false">J140*((H141+(I141/12))/H140)</f>
        <v>362.799085949771</v>
      </c>
      <c r="K141" s="2" t="n">
        <f aca="false">D141*$E$1862/E141</f>
        <v>13.8716305006024</v>
      </c>
      <c r="L141" s="4" t="n">
        <f aca="false">K141*(J141/H141)</f>
        <v>26.9157700251925</v>
      </c>
      <c r="M141" s="26" t="n">
        <f aca="false">H141/AVERAGE(K21:K140)</f>
        <v>15.6787641600287</v>
      </c>
      <c r="O141" s="6" t="n">
        <f aca="false">J141/AVERAGE(L21:L140)</f>
        <v>20.1420537753833</v>
      </c>
      <c r="Q141" s="29" t="n">
        <f aca="false">1/M141-(G141/100-(((E141/E21)^(1/10))-1))</f>
        <v>0.00606317813555436</v>
      </c>
      <c r="R141" s="3" t="n">
        <f aca="false">((G141/G142+G141/1200+((1+G142/1200)^(-119))*(1-G141/G142)))</f>
        <v>1.00294732395502</v>
      </c>
      <c r="S141" s="3" t="n">
        <f aca="false">S140*R140*E140/E141</f>
        <v>2.3401448572336</v>
      </c>
      <c r="T141" s="9" t="n">
        <f aca="false">(($J261/$J141)^(1/10)-1)</f>
        <v>0.0783248136708798</v>
      </c>
      <c r="U141" s="9" t="n">
        <f aca="false">(($S261/$S141)^(1/10)-1)</f>
        <v>0.0708414890056162</v>
      </c>
      <c r="V141" s="9" t="n">
        <f aca="false">T141-U141</f>
        <v>0.00748332466526369</v>
      </c>
      <c r="Y141" s="28"/>
      <c r="Z141" s="28"/>
    </row>
    <row r="142" customFormat="false" ht="14.65" hidden="false" customHeight="false" outlineLevel="0" collapsed="false">
      <c r="A142" s="11" t="n">
        <v>1882.02</v>
      </c>
      <c r="B142" s="1" t="n">
        <v>5.79</v>
      </c>
      <c r="C142" s="2" t="n">
        <v>0.32</v>
      </c>
      <c r="D142" s="1" t="n">
        <v>0.4383</v>
      </c>
      <c r="E142" s="1" t="n">
        <v>10.27574545</v>
      </c>
      <c r="F142" s="2" t="n">
        <f aca="false">F141+1/12</f>
        <v>1882.12499999999</v>
      </c>
      <c r="G142" s="3" t="n">
        <f aca="false">G141*11/12+G153*1/12</f>
        <v>3.62083333333333</v>
      </c>
      <c r="H142" s="2" t="n">
        <v>181.176946145547</v>
      </c>
      <c r="I142" s="2" t="n">
        <v>10.0132336384413</v>
      </c>
      <c r="J142" s="4" t="n">
        <f aca="false">J141*((H142+(I142/12))/H141)</f>
        <v>353.165152954385</v>
      </c>
      <c r="K142" s="2" t="n">
        <f aca="false">D142*$E$1862/E142</f>
        <v>13.7150009491526</v>
      </c>
      <c r="L142" s="4" t="n">
        <f aca="false">K142*(J142/H142)</f>
        <v>26.7344190915211</v>
      </c>
      <c r="M142" s="26" t="n">
        <f aca="false">H142/AVERAGE(K22:K141)</f>
        <v>15.153861528363</v>
      </c>
      <c r="O142" s="6" t="n">
        <f aca="false">J142/AVERAGE(L22:L141)</f>
        <v>19.4621296726517</v>
      </c>
      <c r="Q142" s="29" t="n">
        <f aca="false">1/M142-(G142/100-(((E142/E22)^(1/10))-1))</f>
        <v>0.00917492236964537</v>
      </c>
      <c r="R142" s="3" t="n">
        <f aca="false">((G142/G143+G142/1200+((1+G143/1200)^(-119))*(1-G142/G143)))</f>
        <v>1.00294802110966</v>
      </c>
      <c r="S142" s="3" t="n">
        <f aca="false">S141*R141*E141/E142</f>
        <v>2.32530570029513</v>
      </c>
      <c r="T142" s="9" t="n">
        <f aca="false">(($J262/$J142)^(1/10)-1)</f>
        <v>0.0817909365931333</v>
      </c>
      <c r="U142" s="9" t="n">
        <f aca="false">(($S262/$S142)^(1/10)-1)</f>
        <v>0.0717326769639954</v>
      </c>
      <c r="V142" s="9" t="n">
        <f aca="false">T142-U142</f>
        <v>0.0100582596291379</v>
      </c>
      <c r="Y142" s="28"/>
      <c r="Z142" s="28"/>
    </row>
    <row r="143" customFormat="false" ht="14.65" hidden="false" customHeight="false" outlineLevel="0" collapsed="false">
      <c r="A143" s="11" t="n">
        <v>1882.03</v>
      </c>
      <c r="B143" s="1" t="n">
        <v>5.78</v>
      </c>
      <c r="C143" s="2" t="n">
        <v>0.32</v>
      </c>
      <c r="D143" s="1" t="n">
        <v>0.4375</v>
      </c>
      <c r="E143" s="1" t="n">
        <v>10.27574545</v>
      </c>
      <c r="F143" s="2" t="n">
        <f aca="false">F142+1/12</f>
        <v>1882.20833333332</v>
      </c>
      <c r="G143" s="3" t="n">
        <f aca="false">G141*10/12+G153*2/12</f>
        <v>3.62166666666667</v>
      </c>
      <c r="H143" s="2" t="n">
        <v>180.864032594346</v>
      </c>
      <c r="I143" s="2" t="n">
        <v>10.0132336384413</v>
      </c>
      <c r="J143" s="4" t="n">
        <f aca="false">J142*((H143+(I143/12))/H142)</f>
        <v>354.18174809818</v>
      </c>
      <c r="K143" s="2" t="n">
        <f aca="false">D143*$E$1862/E143</f>
        <v>13.6899678650564</v>
      </c>
      <c r="L143" s="4" t="n">
        <f aca="false">K143*(J143/H143)</f>
        <v>26.808739583556</v>
      </c>
      <c r="M143" s="26" t="n">
        <f aca="false">H143/AVERAGE(K23:K142)</f>
        <v>15.0916702994867</v>
      </c>
      <c r="O143" s="6" t="n">
        <f aca="false">J143/AVERAGE(L23:L142)</f>
        <v>19.3774405880998</v>
      </c>
      <c r="Q143" s="29" t="n">
        <f aca="false">1/M143-(G143/100-(((E143/E23)^(1/10))-1))</f>
        <v>0.00797812806574857</v>
      </c>
      <c r="R143" s="3" t="n">
        <f aca="false">((G143/G144+G143/1200+((1+G144/1200)^(-119))*(1-G143/G144)))</f>
        <v>1.00294871826416</v>
      </c>
      <c r="S143" s="3" t="n">
        <f aca="false">S142*R142*E142/E143</f>
        <v>2.33216075058601</v>
      </c>
      <c r="T143" s="9" t="n">
        <f aca="false">(($J263/$J143)^(1/10)-1)</f>
        <v>0.0858670232554339</v>
      </c>
      <c r="U143" s="9" t="n">
        <f aca="false">(($S263/$S143)^(1/10)-1)</f>
        <v>0.0744521064899648</v>
      </c>
      <c r="V143" s="9" t="n">
        <f aca="false">T143-U143</f>
        <v>0.0114149167654691</v>
      </c>
      <c r="Y143" s="28"/>
      <c r="Z143" s="28"/>
    </row>
    <row r="144" customFormat="false" ht="14.65" hidden="false" customHeight="false" outlineLevel="0" collapsed="false">
      <c r="A144" s="11" t="n">
        <v>1882.04</v>
      </c>
      <c r="B144" s="1" t="n">
        <v>5.78</v>
      </c>
      <c r="C144" s="2" t="n">
        <v>0.32</v>
      </c>
      <c r="D144" s="1" t="n">
        <v>0.4367</v>
      </c>
      <c r="E144" s="1" t="n">
        <v>10.37091074</v>
      </c>
      <c r="F144" s="2" t="n">
        <f aca="false">F143+1/12</f>
        <v>1882.29166666666</v>
      </c>
      <c r="G144" s="3" t="n">
        <f aca="false">G141*9/12+G153*3/12</f>
        <v>3.6225</v>
      </c>
      <c r="H144" s="2" t="n">
        <v>179.204392612485</v>
      </c>
      <c r="I144" s="2" t="n">
        <v>9.92135045605455</v>
      </c>
      <c r="J144" s="4" t="n">
        <f aca="false">J143*((H144+(I144/12))/H143)</f>
        <v>352.5507765791</v>
      </c>
      <c r="K144" s="2" t="n">
        <f aca="false">D144*$E$1862/E144</f>
        <v>13.5395429504969</v>
      </c>
      <c r="L144" s="4" t="n">
        <f aca="false">K144*(J144/H144)</f>
        <v>26.636492064376</v>
      </c>
      <c r="M144" s="26" t="n">
        <f aca="false">H144/AVERAGE(K24:K143)</f>
        <v>14.9169971683753</v>
      </c>
      <c r="O144" s="6" t="n">
        <f aca="false">J144/AVERAGE(L24:L143)</f>
        <v>19.149099336903</v>
      </c>
      <c r="Q144" s="29" t="n">
        <f aca="false">1/M144-(G144/100-(((E144/E24)^(1/10))-1))</f>
        <v>0.00749817273575876</v>
      </c>
      <c r="R144" s="3" t="n">
        <f aca="false">((G144/G145+G144/1200+((1+G145/1200)^(-119))*(1-G144/G145)))</f>
        <v>1.0029494154185</v>
      </c>
      <c r="S144" s="3" t="n">
        <f aca="false">S143*R143*E143/E144</f>
        <v>2.3175742173299</v>
      </c>
      <c r="T144" s="9" t="n">
        <f aca="false">(($J264/$J144)^(1/10)-1)</f>
        <v>0.0880008115342212</v>
      </c>
      <c r="U144" s="9" t="n">
        <f aca="false">(($S264/$S144)^(1/10)-1)</f>
        <v>0.076783745334905</v>
      </c>
      <c r="V144" s="9" t="n">
        <f aca="false">T144-U144</f>
        <v>0.0112170661993163</v>
      </c>
      <c r="Y144" s="28"/>
      <c r="Z144" s="28"/>
    </row>
    <row r="145" customFormat="false" ht="14.65" hidden="false" customHeight="false" outlineLevel="0" collapsed="false">
      <c r="A145" s="11" t="n">
        <v>1882.05</v>
      </c>
      <c r="B145" s="1" t="n">
        <v>5.71</v>
      </c>
      <c r="C145" s="2" t="n">
        <v>0.32</v>
      </c>
      <c r="D145" s="1" t="n">
        <v>0.4358</v>
      </c>
      <c r="E145" s="1" t="n">
        <v>10.46599504</v>
      </c>
      <c r="F145" s="2" t="n">
        <f aca="false">F144+1/12</f>
        <v>1882.37499999999</v>
      </c>
      <c r="G145" s="3" t="n">
        <f aca="false">G141*8/12+G153*4/12</f>
        <v>3.62333333333333</v>
      </c>
      <c r="H145" s="2" t="n">
        <v>175.425729993467</v>
      </c>
      <c r="I145" s="2" t="n">
        <v>9.83121429035189</v>
      </c>
      <c r="J145" s="4" t="n">
        <f aca="false">J144*((H145+(I145/12))/H144)</f>
        <v>346.728726649647</v>
      </c>
      <c r="K145" s="2" t="n">
        <f aca="false">D145*$E$1862/E145</f>
        <v>13.388884961673</v>
      </c>
      <c r="L145" s="4" t="n">
        <f aca="false">K145*(J145/H145)</f>
        <v>26.4631136731902</v>
      </c>
      <c r="M145" s="26" t="n">
        <f aca="false">H145/AVERAGE(K25:K144)</f>
        <v>14.5671032021918</v>
      </c>
      <c r="O145" s="6" t="n">
        <f aca="false">J145/AVERAGE(L25:L144)</f>
        <v>18.6984205002592</v>
      </c>
      <c r="Q145" s="29" t="n">
        <f aca="false">1/M145-(G145/100-(((E145/E25)^(1/10))-1))</f>
        <v>0.00999183477567304</v>
      </c>
      <c r="R145" s="3" t="n">
        <f aca="false">((G145/G146+G145/1200+((1+G146/1200)^(-119))*(1-G145/G146)))</f>
        <v>1.00295011257271</v>
      </c>
      <c r="S145" s="3" t="n">
        <f aca="false">S144*R144*E144/E145</f>
        <v>2.30329228102582</v>
      </c>
      <c r="T145" s="9" t="n">
        <f aca="false">(($J265/$J145)^(1/10)-1)</f>
        <v>0.0901857226711402</v>
      </c>
      <c r="U145" s="9" t="n">
        <f aca="false">(($S265/$S145)^(1/10)-1)</f>
        <v>0.07766405967638</v>
      </c>
      <c r="V145" s="9" t="n">
        <f aca="false">T145-U145</f>
        <v>0.0125216629947602</v>
      </c>
      <c r="Y145" s="28"/>
      <c r="Z145" s="28"/>
    </row>
    <row r="146" customFormat="false" ht="14.65" hidden="false" customHeight="false" outlineLevel="0" collapsed="false">
      <c r="A146" s="11" t="n">
        <v>1882.06</v>
      </c>
      <c r="B146" s="1" t="n">
        <v>5.68</v>
      </c>
      <c r="C146" s="2" t="n">
        <v>0.32</v>
      </c>
      <c r="D146" s="1" t="n">
        <v>0.435</v>
      </c>
      <c r="E146" s="1" t="n">
        <v>10.56116033</v>
      </c>
      <c r="F146" s="2" t="n">
        <f aca="false">F145+1/12</f>
        <v>1882.45833333332</v>
      </c>
      <c r="G146" s="3" t="n">
        <f aca="false">G141*7/12+G153*5/12</f>
        <v>3.62416666666667</v>
      </c>
      <c r="H146" s="2" t="n">
        <v>172.93161953162</v>
      </c>
      <c r="I146" s="2" t="n">
        <v>9.74262645248564</v>
      </c>
      <c r="J146" s="4" t="n">
        <f aca="false">J145*((H146+(I146/12))/H145)</f>
        <v>343.40381128001</v>
      </c>
      <c r="K146" s="2" t="n">
        <f aca="false">D146*$E$1862/E146</f>
        <v>13.2438828338477</v>
      </c>
      <c r="L146" s="4" t="n">
        <f aca="false">K146*(J146/H146)</f>
        <v>26.2994116033106</v>
      </c>
      <c r="M146" s="26" t="n">
        <f aca="false">H146/AVERAGE(K26:K145)</f>
        <v>14.3274048901317</v>
      </c>
      <c r="O146" s="6" t="n">
        <f aca="false">J146/AVERAGE(L26:L145)</f>
        <v>18.3901978187234</v>
      </c>
      <c r="Q146" s="29" t="n">
        <f aca="false">1/M146-(G146/100-(((E146/E26)^(1/10))-1))</f>
        <v>0.0127292762531832</v>
      </c>
      <c r="R146" s="3" t="n">
        <f aca="false">((G146/G147+G146/1200+((1+G147/1200)^(-119))*(1-G146/G147)))</f>
        <v>1.00295080972676</v>
      </c>
      <c r="S146" s="3" t="n">
        <f aca="false">S145*R145*E145/E146</f>
        <v>2.28927134629335</v>
      </c>
      <c r="T146" s="9" t="n">
        <f aca="false">(($J266/$J146)^(1/10)-1)</f>
        <v>0.0910242694594914</v>
      </c>
      <c r="U146" s="9" t="n">
        <f aca="false">(($S266/$S146)^(1/10)-1)</f>
        <v>0.0785381300822403</v>
      </c>
      <c r="V146" s="9" t="n">
        <f aca="false">T146-U146</f>
        <v>0.0124861393772511</v>
      </c>
      <c r="Y146" s="28"/>
      <c r="Z146" s="28"/>
    </row>
    <row r="147" customFormat="false" ht="14.65" hidden="false" customHeight="false" outlineLevel="0" collapsed="false">
      <c r="A147" s="11" t="n">
        <v>1882.07</v>
      </c>
      <c r="B147" s="1" t="n">
        <v>6</v>
      </c>
      <c r="C147" s="2" t="n">
        <v>0.32</v>
      </c>
      <c r="D147" s="1" t="n">
        <v>0.4342</v>
      </c>
      <c r="E147" s="1" t="n">
        <v>10.46599504</v>
      </c>
      <c r="F147" s="2" t="n">
        <f aca="false">F146+1/12</f>
        <v>1882.54166666666</v>
      </c>
      <c r="G147" s="3" t="n">
        <f aca="false">G141*6/12+G153*6/12</f>
        <v>3.625</v>
      </c>
      <c r="H147" s="2" t="n">
        <v>184.335267944098</v>
      </c>
      <c r="I147" s="2" t="n">
        <v>9.83121429035189</v>
      </c>
      <c r="J147" s="4" t="n">
        <f aca="false">J146*((H147+(I147/12))/H146)</f>
        <v>367.675809908401</v>
      </c>
      <c r="K147" s="2" t="n">
        <f aca="false">D147*$E$1862/E147</f>
        <v>13.3397288902212</v>
      </c>
      <c r="L147" s="4" t="n">
        <f aca="false">K147*(J147/H147)</f>
        <v>26.6074727770379</v>
      </c>
      <c r="M147" s="26" t="n">
        <f aca="false">H147/AVERAGE(K27:K146)</f>
        <v>15.2405597612178</v>
      </c>
      <c r="O147" s="6" t="n">
        <f aca="false">J147/AVERAGE(L27:L146)</f>
        <v>19.5570241292171</v>
      </c>
      <c r="Q147" s="29" t="n">
        <f aca="false">1/M147-(G147/100-(((E147/E27)^(1/10))-1))</f>
        <v>0.00909314191866271</v>
      </c>
      <c r="R147" s="3" t="n">
        <f aca="false">((G147/G148+G147/1200+((1+G148/1200)^(-119))*(1-G147/G148)))</f>
        <v>1.00295150688067</v>
      </c>
      <c r="S147" s="3" t="n">
        <f aca="false">S146*R146*E146/E147</f>
        <v>2.31690388047716</v>
      </c>
      <c r="T147" s="9" t="n">
        <f aca="false">(($J267/$J147)^(1/10)-1)</f>
        <v>0.0810885983856928</v>
      </c>
      <c r="U147" s="9" t="n">
        <f aca="false">(($S267/$S147)^(1/10)-1)</f>
        <v>0.0745920020030304</v>
      </c>
      <c r="V147" s="9" t="n">
        <f aca="false">T147-U147</f>
        <v>0.00649659638266242</v>
      </c>
      <c r="Y147" s="28"/>
      <c r="Z147" s="28"/>
    </row>
    <row r="148" customFormat="false" ht="14.65" hidden="false" customHeight="false" outlineLevel="0" collapsed="false">
      <c r="A148" s="11" t="n">
        <v>1882.08</v>
      </c>
      <c r="B148" s="1" t="n">
        <v>6.18</v>
      </c>
      <c r="C148" s="2" t="n">
        <v>0.32</v>
      </c>
      <c r="D148" s="1" t="n">
        <v>0.4333</v>
      </c>
      <c r="E148" s="1" t="n">
        <v>10.56116033</v>
      </c>
      <c r="F148" s="2" t="n">
        <f aca="false">F147+1/12</f>
        <v>1882.62499999999</v>
      </c>
      <c r="G148" s="3" t="n">
        <f aca="false">G141*5/12+G153*7/12</f>
        <v>3.62583333333333</v>
      </c>
      <c r="H148" s="2" t="n">
        <v>188.154473363629</v>
      </c>
      <c r="I148" s="2" t="n">
        <v>9.74262645248564</v>
      </c>
      <c r="J148" s="4" t="n">
        <f aca="false">J147*((H148+(I148/12))/H147)</f>
        <v>376.913001127709</v>
      </c>
      <c r="K148" s="2" t="n">
        <f aca="false">D148*$E$1862/E148</f>
        <v>13.1921251308188</v>
      </c>
      <c r="L148" s="4" t="n">
        <f aca="false">K148*(J148/H148)</f>
        <v>26.4266024900706</v>
      </c>
      <c r="M148" s="26" t="n">
        <f aca="false">H148/AVERAGE(K28:K147)</f>
        <v>15.525429331463</v>
      </c>
      <c r="O148" s="6" t="n">
        <f aca="false">J148/AVERAGE(L28:L147)</f>
        <v>19.9136297688327</v>
      </c>
      <c r="Q148" s="29" t="n">
        <f aca="false">1/M148-(G148/100-(((E148/E28)^(1/10))-1))</f>
        <v>0.00804451405034075</v>
      </c>
      <c r="R148" s="3" t="n">
        <f aca="false">((G148/G149+G148/1200+((1+G149/1200)^(-119))*(1-G148/G149)))</f>
        <v>1.00295220403443</v>
      </c>
      <c r="S148" s="3" t="n">
        <f aca="false">S147*R147*E147/E148</f>
        <v>2.30280328861104</v>
      </c>
      <c r="T148" s="9" t="n">
        <f aca="false">(($J268/$J148)^(1/10)-1)</f>
        <v>0.0789184753392194</v>
      </c>
      <c r="U148" s="9" t="n">
        <f aca="false">(($S268/$S148)^(1/10)-1)</f>
        <v>0.0740609272707002</v>
      </c>
      <c r="V148" s="9" t="n">
        <f aca="false">T148-U148</f>
        <v>0.00485754806851912</v>
      </c>
      <c r="Y148" s="28"/>
      <c r="Z148" s="28"/>
    </row>
    <row r="149" customFormat="false" ht="14.65" hidden="false" customHeight="false" outlineLevel="0" collapsed="false">
      <c r="A149" s="11" t="n">
        <v>1882.09</v>
      </c>
      <c r="B149" s="1" t="n">
        <v>6.24</v>
      </c>
      <c r="C149" s="2" t="n">
        <v>0.32</v>
      </c>
      <c r="D149" s="1" t="n">
        <v>0.4325</v>
      </c>
      <c r="E149" s="1" t="n">
        <v>10.27574545</v>
      </c>
      <c r="F149" s="2" t="n">
        <f aca="false">F148+1/12</f>
        <v>1882.70833333332</v>
      </c>
      <c r="G149" s="3" t="n">
        <f aca="false">G141*4/12+G153*8/12</f>
        <v>3.62666666666667</v>
      </c>
      <c r="H149" s="2" t="n">
        <v>195.258055949605</v>
      </c>
      <c r="I149" s="2" t="n">
        <v>10.0132336384413</v>
      </c>
      <c r="J149" s="4" t="n">
        <f aca="false">J148*((H149+(I149/12))/H148)</f>
        <v>392.814522926385</v>
      </c>
      <c r="K149" s="2" t="n">
        <f aca="false">D149*$E$1862/E149</f>
        <v>13.5335110894558</v>
      </c>
      <c r="L149" s="4" t="n">
        <f aca="false">K149*(J149/H149)</f>
        <v>27.2263271098817</v>
      </c>
      <c r="M149" s="26" t="n">
        <f aca="false">H149/AVERAGE(K29:K148)</f>
        <v>16.0811066244623</v>
      </c>
      <c r="O149" s="6" t="n">
        <f aca="false">J149/AVERAGE(L29:L148)</f>
        <v>20.6171947059818</v>
      </c>
      <c r="Q149" s="29" t="n">
        <f aca="false">1/M149-(G149/100-(((E149/E29)^(1/10))-1))</f>
        <v>0.00241378287971158</v>
      </c>
      <c r="R149" s="3" t="n">
        <f aca="false">((G149/G150+G149/1200+((1+G150/1200)^(-119))*(1-G149/G150)))</f>
        <v>1.00295290118805</v>
      </c>
      <c r="S149" s="3" t="n">
        <f aca="false">S148*R148*E148/E149</f>
        <v>2.3737521789893</v>
      </c>
      <c r="T149" s="9" t="n">
        <f aca="false">(($J269/$J149)^(1/10)-1)</f>
        <v>0.0721445329243653</v>
      </c>
      <c r="U149" s="9" t="n">
        <f aca="false">(($S269/$S149)^(1/10)-1)</f>
        <v>0.0710245455723304</v>
      </c>
      <c r="V149" s="9" t="n">
        <f aca="false">T149-U149</f>
        <v>0.00111998735203489</v>
      </c>
      <c r="Y149" s="28"/>
      <c r="Z149" s="28"/>
    </row>
    <row r="150" customFormat="false" ht="14.65" hidden="false" customHeight="false" outlineLevel="0" collapsed="false">
      <c r="A150" s="11" t="n">
        <v>1882.1</v>
      </c>
      <c r="B150" s="1" t="n">
        <v>6.07</v>
      </c>
      <c r="C150" s="2" t="n">
        <v>0.32</v>
      </c>
      <c r="D150" s="1" t="n">
        <v>0.4317</v>
      </c>
      <c r="E150" s="1" t="n">
        <v>10.18058017</v>
      </c>
      <c r="F150" s="2" t="n">
        <f aca="false">F149+1/12</f>
        <v>1882.79166666666</v>
      </c>
      <c r="G150" s="3" t="n">
        <f aca="false">G141*3/12+G153*9/12</f>
        <v>3.6275</v>
      </c>
      <c r="H150" s="2" t="n">
        <v>191.714018986012</v>
      </c>
      <c r="I150" s="2" t="n">
        <v>10.1068346088178</v>
      </c>
      <c r="J150" s="4" t="n">
        <f aca="false">J149*((H150+(I150/12))/H149)</f>
        <v>387.379118143746</v>
      </c>
      <c r="K150" s="2" t="n">
        <f aca="false">D150*$E$1862/E150</f>
        <v>13.6347515644582</v>
      </c>
      <c r="L150" s="4" t="n">
        <f aca="false">K150*(J150/H150)</f>
        <v>27.5505049922002</v>
      </c>
      <c r="M150" s="26" t="n">
        <f aca="false">H150/AVERAGE(K30:K149)</f>
        <v>15.7555810305266</v>
      </c>
      <c r="O150" s="6" t="n">
        <f aca="false">J150/AVERAGE(L30:L149)</f>
        <v>20.1923266792722</v>
      </c>
      <c r="Q150" s="29" t="n">
        <f aca="false">1/M150-(G150/100-(((E150/E30)^(1/10))-1))</f>
        <v>0.0049450109153501</v>
      </c>
      <c r="R150" s="3" t="n">
        <f aca="false">((G150/G151+G150/1200+((1+G151/1200)^(-119))*(1-G150/G151)))</f>
        <v>1.00295359834152</v>
      </c>
      <c r="S150" s="3" t="n">
        <f aca="false">S149*R149*E149/E150</f>
        <v>2.40301634346527</v>
      </c>
      <c r="T150" s="9" t="n">
        <f aca="false">(($J270/$J150)^(1/10)-1)</f>
        <v>0.0761543603164081</v>
      </c>
      <c r="U150" s="9" t="n">
        <f aca="false">(($S270/$S150)^(1/10)-1)</f>
        <v>0.0699318765312231</v>
      </c>
      <c r="V150" s="9" t="n">
        <f aca="false">T150-U150</f>
        <v>0.00622248378518497</v>
      </c>
      <c r="Y150" s="28"/>
      <c r="Z150" s="28"/>
    </row>
    <row r="151" customFormat="false" ht="14.65" hidden="false" customHeight="false" outlineLevel="0" collapsed="false">
      <c r="A151" s="11" t="n">
        <v>1882.11</v>
      </c>
      <c r="B151" s="1" t="n">
        <v>5.81</v>
      </c>
      <c r="C151" s="2" t="n">
        <v>0.32</v>
      </c>
      <c r="D151" s="1" t="n">
        <v>0.4308</v>
      </c>
      <c r="E151" s="1" t="n">
        <v>10.08541488</v>
      </c>
      <c r="F151" s="2" t="n">
        <f aca="false">F150+1/12</f>
        <v>1882.87499999999</v>
      </c>
      <c r="G151" s="3" t="n">
        <f aca="false">G141*2/12+G153*10/12</f>
        <v>3.62833333333333</v>
      </c>
      <c r="H151" s="2" t="n">
        <v>185.233730315316</v>
      </c>
      <c r="I151" s="2" t="n">
        <v>10.2022020139245</v>
      </c>
      <c r="J151" s="4" t="n">
        <f aca="false">J150*((H151+(I151/12))/H150)</f>
        <v>376.002875617683</v>
      </c>
      <c r="K151" s="2" t="n">
        <f aca="false">D151*$E$1862/E151</f>
        <v>13.7347144612458</v>
      </c>
      <c r="L151" s="4" t="n">
        <f aca="false">K151*(J151/H151)</f>
        <v>27.8798689872802</v>
      </c>
      <c r="M151" s="26" t="n">
        <f aca="false">H151/AVERAGE(K31:K150)</f>
        <v>15.1926703131653</v>
      </c>
      <c r="O151" s="6" t="n">
        <f aca="false">J151/AVERAGE(L31:L150)</f>
        <v>19.4661858057018</v>
      </c>
      <c r="Q151" s="29" t="n">
        <f aca="false">1/M151-(G151/100-(((E151/E31)^(1/10))-1))</f>
        <v>0.00350086184931674</v>
      </c>
      <c r="R151" s="3" t="n">
        <f aca="false">((G151/G152+G151/1200+((1+G152/1200)^(-119))*(1-G151/G152)))</f>
        <v>1.00295429549484</v>
      </c>
      <c r="S151" s="3" t="n">
        <f aca="false">S150*R150*E150/E151</f>
        <v>2.4328555595557</v>
      </c>
      <c r="T151" s="9" t="n">
        <f aca="false">(($J271/$J151)^(1/10)-1)</f>
        <v>0.0765999197106584</v>
      </c>
      <c r="U151" s="9" t="n">
        <f aca="false">(($S271/$S151)^(1/10)-1)</f>
        <v>0.0660948657828688</v>
      </c>
      <c r="V151" s="9" t="n">
        <f aca="false">T151-U151</f>
        <v>0.0105050539277896</v>
      </c>
      <c r="Y151" s="28"/>
      <c r="Z151" s="28"/>
    </row>
    <row r="152" customFormat="false" ht="14.65" hidden="false" customHeight="false" outlineLevel="0" collapsed="false">
      <c r="A152" s="11" t="n">
        <v>1882.12</v>
      </c>
      <c r="B152" s="1" t="n">
        <v>5.84</v>
      </c>
      <c r="C152" s="2" t="n">
        <v>0.32</v>
      </c>
      <c r="D152" s="1" t="n">
        <v>0.43</v>
      </c>
      <c r="E152" s="1" t="n">
        <v>9.990330579</v>
      </c>
      <c r="F152" s="2" t="n">
        <f aca="false">F151+1/12</f>
        <v>1882.95833333332</v>
      </c>
      <c r="G152" s="3" t="n">
        <f aca="false">G141*1/12+G153*11/12</f>
        <v>3.62916666666667</v>
      </c>
      <c r="H152" s="2" t="n">
        <v>187.962276638494</v>
      </c>
      <c r="I152" s="2" t="n">
        <v>10.2993028295065</v>
      </c>
      <c r="J152" s="4" t="n">
        <f aca="false">J151*((H152+(I152/12))/H151)</f>
        <v>383.283705184761</v>
      </c>
      <c r="K152" s="2" t="n">
        <f aca="false">D152*$E$1862/E152</f>
        <v>13.8396881771494</v>
      </c>
      <c r="L152" s="4" t="n">
        <f aca="false">K152*(J152/H152)</f>
        <v>28.2212317173711</v>
      </c>
      <c r="M152" s="26" t="n">
        <f aca="false">H152/AVERAGE(K32:K151)</f>
        <v>15.382128332082</v>
      </c>
      <c r="O152" s="6" t="n">
        <f aca="false">J152/AVERAGE(L32:L151)</f>
        <v>19.7046140632929</v>
      </c>
      <c r="Q152" s="29" t="n">
        <f aca="false">1/M152-(G152/100-(((E152/E32)^(1/10))-1))</f>
        <v>0.00318151431011163</v>
      </c>
      <c r="R152" s="3" t="n">
        <f aca="false">((G152/G153+G152/1200+((1+G153/1200)^(-119))*(1-G152/G153)))</f>
        <v>1.00295499264802</v>
      </c>
      <c r="S152" s="3" t="n">
        <f aca="false">S151*R151*E151/E152</f>
        <v>2.46326636716714</v>
      </c>
      <c r="T152" s="9" t="n">
        <f aca="false">(($J272/$J152)^(1/10)-1)</f>
        <v>0.072413094622438</v>
      </c>
      <c r="U152" s="9" t="n">
        <f aca="false">(($S272/$S152)^(1/10)-1)</f>
        <v>0.0636526588614432</v>
      </c>
      <c r="V152" s="9" t="n">
        <f aca="false">T152-U152</f>
        <v>0.00876043576099472</v>
      </c>
      <c r="Y152" s="28"/>
      <c r="Z152" s="28"/>
    </row>
    <row r="153" customFormat="false" ht="14.65" hidden="false" customHeight="false" outlineLevel="0" collapsed="false">
      <c r="A153" s="11" t="n">
        <v>1883.01</v>
      </c>
      <c r="B153" s="1" t="n">
        <v>5.81</v>
      </c>
      <c r="C153" s="2" t="n">
        <v>0.3208</v>
      </c>
      <c r="D153" s="1" t="n">
        <v>0.4275</v>
      </c>
      <c r="E153" s="1" t="n">
        <v>9.990330579</v>
      </c>
      <c r="F153" s="2" t="n">
        <f aca="false">F152+1/12</f>
        <v>1883.04166666666</v>
      </c>
      <c r="G153" s="3" t="n">
        <v>3.63</v>
      </c>
      <c r="H153" s="2" t="n">
        <v>186.996716998227</v>
      </c>
      <c r="I153" s="2" t="n">
        <v>10.3250510865803</v>
      </c>
      <c r="J153" s="4" t="n">
        <f aca="false">J152*((H153+(I153/12))/H152)</f>
        <v>383.069311331404</v>
      </c>
      <c r="K153" s="2" t="n">
        <f aca="false">D153*$E$1862/E153</f>
        <v>13.7592248737938</v>
      </c>
      <c r="L153" s="4" t="n">
        <f aca="false">K153*(J153/H153)</f>
        <v>28.1862531143159</v>
      </c>
      <c r="M153" s="26" t="n">
        <f aca="false">H153/AVERAGE(K33:K152)</f>
        <v>15.2702591190986</v>
      </c>
      <c r="O153" s="6" t="n">
        <f aca="false">J153/AVERAGE(L33:L152)</f>
        <v>19.5567134666502</v>
      </c>
      <c r="Q153" s="29" t="n">
        <f aca="false">1/M153-(G153/100-(((E153/E33)^(1/10))-1))</f>
        <v>0.00364944496655305</v>
      </c>
      <c r="R153" s="3" t="n">
        <f aca="false">((G153/G154+G153/1200+((1+G154/1200)^(-119))*(1-G153/G154)))</f>
        <v>1.00309431561627</v>
      </c>
      <c r="S153" s="3" t="n">
        <f aca="false">S152*R152*E152/E153</f>
        <v>2.47054530117222</v>
      </c>
      <c r="T153" s="9" t="n">
        <f aca="false">(($J273/$J153)^(1/10)-1)</f>
        <v>0.0708380113508109</v>
      </c>
      <c r="U153" s="9" t="n">
        <f aca="false">(($S273/$S153)^(1/10)-1)</f>
        <v>0.0596516857243525</v>
      </c>
      <c r="V153" s="9" t="n">
        <f aca="false">T153-U153</f>
        <v>0.0111863256264584</v>
      </c>
      <c r="Y153" s="28"/>
      <c r="Z153" s="28"/>
    </row>
    <row r="154" customFormat="false" ht="14.65" hidden="false" customHeight="false" outlineLevel="0" collapsed="false">
      <c r="A154" s="11" t="n">
        <v>1883.02</v>
      </c>
      <c r="B154" s="1" t="n">
        <v>5.68</v>
      </c>
      <c r="C154" s="2" t="n">
        <v>0.3217</v>
      </c>
      <c r="D154" s="1" t="n">
        <v>0.425</v>
      </c>
      <c r="E154" s="1" t="n">
        <v>10.08541488</v>
      </c>
      <c r="F154" s="2" t="n">
        <f aca="false">F153+1/12</f>
        <v>1883.12499999999</v>
      </c>
      <c r="G154" s="3" t="n">
        <f aca="false">G153*11/12+G165*1/12</f>
        <v>3.62916666666667</v>
      </c>
      <c r="H154" s="2" t="n">
        <v>181.08908574716</v>
      </c>
      <c r="I154" s="2" t="n">
        <v>10.2564012121235</v>
      </c>
      <c r="J154" s="4" t="n">
        <f aca="false">J153*((H154+(I154/12))/H153)</f>
        <v>372.718205242864</v>
      </c>
      <c r="K154" s="2" t="n">
        <f aca="false">D154*$E$1862/E154</f>
        <v>13.5497995497435</v>
      </c>
      <c r="L154" s="4" t="n">
        <f aca="false">K154*(J154/H154)</f>
        <v>27.8882459908833</v>
      </c>
      <c r="M154" s="26" t="n">
        <f aca="false">H154/AVERAGE(K34:K153)</f>
        <v>14.7575901461762</v>
      </c>
      <c r="O154" s="6" t="n">
        <f aca="false">J154/AVERAGE(L34:L153)</f>
        <v>18.8982221884684</v>
      </c>
      <c r="Q154" s="29" t="n">
        <f aca="false">1/M154-(G154/100-(((E154/E34)^(1/10))-1))</f>
        <v>0.0047305375556531</v>
      </c>
      <c r="R154" s="3" t="n">
        <f aca="false">((G154/G155+G154/1200+((1+G155/1200)^(-119))*(1-G154/G155)))</f>
        <v>1.0030936238807</v>
      </c>
      <c r="S154" s="3" t="n">
        <f aca="false">S153*R153*E153/E154</f>
        <v>2.45482581663091</v>
      </c>
      <c r="T154" s="9" t="n">
        <f aca="false">(($J274/$J154)^(1/10)-1)</f>
        <v>0.0709537107922715</v>
      </c>
      <c r="U154" s="9" t="n">
        <f aca="false">(($S274/$S154)^(1/10)-1)</f>
        <v>0.0594261275098034</v>
      </c>
      <c r="V154" s="9" t="n">
        <f aca="false">T154-U154</f>
        <v>0.0115275832824682</v>
      </c>
      <c r="Y154" s="28"/>
      <c r="Z154" s="28"/>
    </row>
    <row r="155" customFormat="false" ht="14.65" hidden="false" customHeight="false" outlineLevel="0" collapsed="false">
      <c r="A155" s="11" t="n">
        <v>1883.03</v>
      </c>
      <c r="B155" s="1" t="n">
        <v>5.75</v>
      </c>
      <c r="C155" s="2" t="n">
        <v>0.3225</v>
      </c>
      <c r="D155" s="1" t="n">
        <v>0.4225</v>
      </c>
      <c r="E155" s="1" t="n">
        <v>9.990330579</v>
      </c>
      <c r="F155" s="2" t="n">
        <f aca="false">F154+1/12</f>
        <v>1883.20833333332</v>
      </c>
      <c r="G155" s="3" t="n">
        <f aca="false">G153*10/12+G165*2/12</f>
        <v>3.62833333333333</v>
      </c>
      <c r="H155" s="2" t="n">
        <v>185.065597717695</v>
      </c>
      <c r="I155" s="2" t="n">
        <v>10.379766132862</v>
      </c>
      <c r="J155" s="4" t="n">
        <f aca="false">J154*((H155+(I155/12))/H154)</f>
        <v>382.682982418673</v>
      </c>
      <c r="K155" s="2" t="n">
        <f aca="false">D155*$E$1862/E155</f>
        <v>13.5982982670828</v>
      </c>
      <c r="L155" s="4" t="n">
        <f aca="false">K155*(J155/H155)</f>
        <v>28.1188800125025</v>
      </c>
      <c r="M155" s="26" t="n">
        <f aca="false">H155/AVERAGE(K35:K154)</f>
        <v>15.0512541214016</v>
      </c>
      <c r="O155" s="6" t="n">
        <f aca="false">J155/AVERAGE(L35:L154)</f>
        <v>19.2731052361501</v>
      </c>
      <c r="Q155" s="29" t="n">
        <f aca="false">1/M155-(G155/100-(((E155/E35)^(1/10))-1))</f>
        <v>0.00249527956489355</v>
      </c>
      <c r="R155" s="3" t="n">
        <f aca="false">((G155/G156+G155/1200+((1+G156/1200)^(-119))*(1-G155/G156)))</f>
        <v>1.00309293214528</v>
      </c>
      <c r="S155" s="3" t="n">
        <f aca="false">S154*R154*E154/E155</f>
        <v>2.48585653568264</v>
      </c>
      <c r="T155" s="9" t="n">
        <f aca="false">(($J275/$J155)^(1/10)-1)</f>
        <v>0.0671627095305329</v>
      </c>
      <c r="U155" s="9" t="n">
        <f aca="false">(($S275/$S155)^(1/10)-1)</f>
        <v>0.0610160580277777</v>
      </c>
      <c r="V155" s="9" t="n">
        <f aca="false">T155-U155</f>
        <v>0.00614665150275529</v>
      </c>
      <c r="Y155" s="28"/>
      <c r="Z155" s="28"/>
    </row>
    <row r="156" customFormat="false" ht="14.65" hidden="false" customHeight="false" outlineLevel="0" collapsed="false">
      <c r="A156" s="11" t="n">
        <v>1883.04</v>
      </c>
      <c r="B156" s="1" t="n">
        <v>5.87</v>
      </c>
      <c r="C156" s="2" t="n">
        <v>0.3233</v>
      </c>
      <c r="D156" s="1" t="n">
        <v>0.42</v>
      </c>
      <c r="E156" s="1" t="n">
        <v>9.895165289</v>
      </c>
      <c r="F156" s="2" t="n">
        <f aca="false">F155+1/12</f>
        <v>1883.29166666666</v>
      </c>
      <c r="G156" s="3" t="n">
        <f aca="false">G153*9/12+G165*3/12</f>
        <v>3.6275</v>
      </c>
      <c r="H156" s="2" t="n">
        <v>190.744821827099</v>
      </c>
      <c r="I156" s="2" t="n">
        <v>10.5055878870019</v>
      </c>
      <c r="J156" s="4" t="n">
        <f aca="false">J155*((H156+(I156/12))/H155)</f>
        <v>396.236923613939</v>
      </c>
      <c r="K156" s="2" t="n">
        <f aca="false">D156*$E$1862/E156</f>
        <v>13.6478407440173</v>
      </c>
      <c r="L156" s="4" t="n">
        <f aca="false">K156*(J156/H156)</f>
        <v>28.3508531376242</v>
      </c>
      <c r="M156" s="26" t="n">
        <f aca="false">H156/AVERAGE(K36:K155)</f>
        <v>15.4820672220367</v>
      </c>
      <c r="O156" s="6" t="n">
        <f aca="false">J156/AVERAGE(L36:L155)</f>
        <v>19.8216928204582</v>
      </c>
      <c r="Q156" s="29" t="n">
        <f aca="false">1/M156-(G156/100-(((E156/E36)^(1/10))-1))</f>
        <v>-0.000275395005081697</v>
      </c>
      <c r="R156" s="3" t="n">
        <f aca="false">((G156/G157+G156/1200+((1+G157/1200)^(-119))*(1-G156/G157)))</f>
        <v>1.00309224041001</v>
      </c>
      <c r="S156" s="3" t="n">
        <f aca="false">S155*R155*E155/E156</f>
        <v>2.51752642301356</v>
      </c>
      <c r="T156" s="9" t="n">
        <f aca="false">(($J276/$J156)^(1/10)-1)</f>
        <v>0.0651664382100778</v>
      </c>
      <c r="U156" s="9" t="n">
        <f aca="false">(($S276/$S156)^(1/10)-1)</f>
        <v>0.0613416148950814</v>
      </c>
      <c r="V156" s="9" t="n">
        <f aca="false">T156-U156</f>
        <v>0.00382482331499645</v>
      </c>
      <c r="Y156" s="28"/>
      <c r="Z156" s="28"/>
    </row>
    <row r="157" customFormat="false" ht="14.65" hidden="false" customHeight="false" outlineLevel="0" collapsed="false">
      <c r="A157" s="11" t="n">
        <v>1883.05</v>
      </c>
      <c r="B157" s="1" t="n">
        <v>5.77</v>
      </c>
      <c r="C157" s="2" t="n">
        <v>0.3242</v>
      </c>
      <c r="D157" s="1" t="n">
        <v>0.4175</v>
      </c>
      <c r="E157" s="1" t="n">
        <v>9.8</v>
      </c>
      <c r="F157" s="2" t="n">
        <f aca="false">F156+1/12</f>
        <v>1883.37499999999</v>
      </c>
      <c r="G157" s="3" t="n">
        <f aca="false">G153*8/12+G165*4/12</f>
        <v>3.62666666666667</v>
      </c>
      <c r="H157" s="2" t="n">
        <v>189.316055102041</v>
      </c>
      <c r="I157" s="2" t="n">
        <v>10.6371343265306</v>
      </c>
      <c r="J157" s="4" t="n">
        <f aca="false">J156*((H157+(I157/12))/H156)</f>
        <v>395.11031539898</v>
      </c>
      <c r="K157" s="2" t="n">
        <f aca="false">D157*$E$1862/E157</f>
        <v>13.6983454081633</v>
      </c>
      <c r="L157" s="4" t="n">
        <f aca="false">K157*(J157/H157)</f>
        <v>28.5890046237563</v>
      </c>
      <c r="M157" s="26" t="n">
        <f aca="false">H157/AVERAGE(K37:K156)</f>
        <v>15.3354976373371</v>
      </c>
      <c r="O157" s="6" t="n">
        <f aca="false">J157/AVERAGE(L37:L156)</f>
        <v>19.6326429195036</v>
      </c>
      <c r="Q157" s="29" t="n">
        <f aca="false">1/M157-(G157/100-(((E157/E37)^(1/10))-1))</f>
        <v>0.00153158561851222</v>
      </c>
      <c r="R157" s="3" t="n">
        <f aca="false">((G157/G158+G157/1200+((1+G158/1200)^(-119))*(1-G157/G158)))</f>
        <v>1.00309154867488</v>
      </c>
      <c r="S157" s="3" t="n">
        <f aca="false">S156*R156*E156/E157</f>
        <v>2.54983387016245</v>
      </c>
      <c r="T157" s="9" t="n">
        <f aca="false">(($J277/$J157)^(1/10)-1)</f>
        <v>0.0573966028540107</v>
      </c>
      <c r="U157" s="9" t="n">
        <f aca="false">(($S277/$S157)^(1/10)-1)</f>
        <v>0.0616732354239762</v>
      </c>
      <c r="V157" s="9" t="n">
        <f aca="false">T157-U157</f>
        <v>-0.00427663256996547</v>
      </c>
      <c r="Y157" s="28"/>
      <c r="Z157" s="28"/>
    </row>
    <row r="158" customFormat="false" ht="14.65" hidden="false" customHeight="false" outlineLevel="0" collapsed="false">
      <c r="A158" s="11" t="n">
        <v>1883.06</v>
      </c>
      <c r="B158" s="1" t="n">
        <v>5.82</v>
      </c>
      <c r="C158" s="2" t="n">
        <v>0.325</v>
      </c>
      <c r="D158" s="1" t="n">
        <v>0.415</v>
      </c>
      <c r="E158" s="1" t="n">
        <v>9.514585124</v>
      </c>
      <c r="F158" s="2" t="n">
        <f aca="false">F157+1/12</f>
        <v>1883.45833333332</v>
      </c>
      <c r="G158" s="3" t="n">
        <f aca="false">G153*7/12+G165*5/12</f>
        <v>3.62583333333333</v>
      </c>
      <c r="H158" s="2" t="n">
        <v>196.684817636406</v>
      </c>
      <c r="I158" s="2" t="n">
        <v>10.9832587168096</v>
      </c>
      <c r="J158" s="4" t="n">
        <f aca="false">J157*((H158+(I158/12))/H157)</f>
        <v>412.399431855221</v>
      </c>
      <c r="K158" s="2" t="n">
        <f aca="false">D158*$E$1862/E158</f>
        <v>14.0247765153107</v>
      </c>
      <c r="L158" s="4" t="n">
        <f aca="false">K158*(J158/H158)</f>
        <v>29.4064886975802</v>
      </c>
      <c r="M158" s="26" t="n">
        <f aca="false">H158/AVERAGE(K38:K157)</f>
        <v>15.9033883885838</v>
      </c>
      <c r="O158" s="6" t="n">
        <f aca="false">J158/AVERAGE(L38:L157)</f>
        <v>20.3564480233455</v>
      </c>
      <c r="Q158" s="29" t="n">
        <f aca="false">1/M158-(G158/100-(((E158/E38)^(1/10))-1))</f>
        <v>-0.000759769689806386</v>
      </c>
      <c r="R158" s="3" t="n">
        <f aca="false">((G158/G159+G158/1200+((1+G159/1200)^(-119))*(1-G158/G159)))</f>
        <v>1.0030908569399</v>
      </c>
      <c r="S158" s="3" t="n">
        <f aca="false">S157*R157*E157/E158</f>
        <v>2.63444221361641</v>
      </c>
      <c r="T158" s="9" t="n">
        <f aca="false">(($J278/$J158)^(1/10)-1)</f>
        <v>0.0508843977464186</v>
      </c>
      <c r="U158" s="9" t="n">
        <f aca="false">(($S278/$S158)^(1/10)-1)</f>
        <v>0.0612618623187919</v>
      </c>
      <c r="V158" s="9" t="n">
        <f aca="false">T158-U158</f>
        <v>-0.0103774645723733</v>
      </c>
      <c r="Y158" s="28"/>
      <c r="Z158" s="28"/>
    </row>
    <row r="159" customFormat="false" ht="14.65" hidden="false" customHeight="false" outlineLevel="0" collapsed="false">
      <c r="A159" s="11" t="n">
        <v>1883.07</v>
      </c>
      <c r="B159" s="1" t="n">
        <v>5.73</v>
      </c>
      <c r="C159" s="2" t="n">
        <v>0.3258</v>
      </c>
      <c r="D159" s="1" t="n">
        <v>0.4125</v>
      </c>
      <c r="E159" s="1" t="n">
        <v>9.324254545</v>
      </c>
      <c r="F159" s="2" t="n">
        <f aca="false">F158+1/12</f>
        <v>1883.54166666666</v>
      </c>
      <c r="G159" s="3" t="n">
        <f aca="false">G153*6/12+G165*6/12</f>
        <v>3.625</v>
      </c>
      <c r="H159" s="2" t="n">
        <v>197.596027769103</v>
      </c>
      <c r="I159" s="2" t="n">
        <v>11.2350411600652</v>
      </c>
      <c r="J159" s="4" t="n">
        <f aca="false">J158*((H159+(I159/12))/H158)</f>
        <v>416.273106157017</v>
      </c>
      <c r="K159" s="2" t="n">
        <f aca="false">D159*$E$1862/E159</f>
        <v>14.2248449310218</v>
      </c>
      <c r="L159" s="4" t="n">
        <f aca="false">K159*(J159/H159)</f>
        <v>29.9673047626125</v>
      </c>
      <c r="M159" s="26" t="n">
        <f aca="false">H159/AVERAGE(K39:K158)</f>
        <v>15.948783127017</v>
      </c>
      <c r="O159" s="6" t="n">
        <f aca="false">J159/AVERAGE(L39:L158)</f>
        <v>20.4104340172347</v>
      </c>
      <c r="Q159" s="29" t="n">
        <f aca="false">1/M159-(G159/100-(((E159/E39)^(1/10))-1))</f>
        <v>-0.00289378431023089</v>
      </c>
      <c r="R159" s="3" t="n">
        <f aca="false">((G159/G160+G159/1200+((1+G160/1200)^(-119))*(1-G159/G160)))</f>
        <v>1.00309016520507</v>
      </c>
      <c r="S159" s="3" t="n">
        <f aca="false">S158*R158*E158/E159</f>
        <v>2.6965264444908</v>
      </c>
      <c r="T159" s="9" t="n">
        <f aca="false">(($J279/$J159)^(1/10)-1)</f>
        <v>0.0428860116945329</v>
      </c>
      <c r="U159" s="9" t="n">
        <f aca="false">(($S279/$S159)^(1/10)-1)</f>
        <v>0.0619125159568936</v>
      </c>
      <c r="V159" s="9" t="n">
        <f aca="false">T159-U159</f>
        <v>-0.0190265042623607</v>
      </c>
      <c r="Y159" s="28"/>
      <c r="Z159" s="28"/>
    </row>
    <row r="160" customFormat="false" ht="14.65" hidden="false" customHeight="false" outlineLevel="0" collapsed="false">
      <c r="A160" s="11" t="n">
        <v>1883.08</v>
      </c>
      <c r="B160" s="1" t="n">
        <v>5.47</v>
      </c>
      <c r="C160" s="2" t="n">
        <v>0.3267</v>
      </c>
      <c r="D160" s="1" t="n">
        <v>0.41</v>
      </c>
      <c r="E160" s="1" t="n">
        <v>9.324254545</v>
      </c>
      <c r="F160" s="2" t="n">
        <f aca="false">F159+1/12</f>
        <v>1883.62499999999</v>
      </c>
      <c r="G160" s="3" t="n">
        <f aca="false">G153*5/12+G165*7/12</f>
        <v>3.62416666666667</v>
      </c>
      <c r="H160" s="2" t="n">
        <v>188.630064903489</v>
      </c>
      <c r="I160" s="2" t="n">
        <v>11.2660771853692</v>
      </c>
      <c r="J160" s="4" t="n">
        <f aca="false">J159*((H160+(I160/12))/H159)</f>
        <v>399.36246526946</v>
      </c>
      <c r="K160" s="2" t="n">
        <f aca="false">D160*$E$1862/E160</f>
        <v>14.1386337496216</v>
      </c>
      <c r="L160" s="4" t="n">
        <f aca="false">K160*(J160/H160)</f>
        <v>29.9339324973453</v>
      </c>
      <c r="M160" s="26" t="n">
        <f aca="false">H160/AVERAGE(K40:K159)</f>
        <v>15.1968108766298</v>
      </c>
      <c r="O160" s="6" t="n">
        <f aca="false">J160/AVERAGE(L40:L159)</f>
        <v>19.4480855081763</v>
      </c>
      <c r="Q160" s="29" t="n">
        <f aca="false">1/M160-(G160/100-(((E160/E40)^(1/10))-1))</f>
        <v>0.000217120554103598</v>
      </c>
      <c r="R160" s="3" t="n">
        <f aca="false">((G160/G161+G160/1200+((1+G161/1200)^(-119))*(1-G160/G161)))</f>
        <v>1.00308947347038</v>
      </c>
      <c r="S160" s="3" t="n">
        <f aca="false">S159*R159*E159/E160</f>
        <v>2.70485915668412</v>
      </c>
      <c r="T160" s="9" t="n">
        <f aca="false">(($J280/$J160)^(1/10)-1)</f>
        <v>0.0494305697839383</v>
      </c>
      <c r="U160" s="9" t="n">
        <f aca="false">(($S280/$S160)^(1/10)-1)</f>
        <v>0.0662360704976779</v>
      </c>
      <c r="V160" s="9" t="n">
        <f aca="false">T160-U160</f>
        <v>-0.0168055007137395</v>
      </c>
      <c r="Y160" s="28"/>
      <c r="Z160" s="28"/>
    </row>
    <row r="161" customFormat="false" ht="14.65" hidden="false" customHeight="false" outlineLevel="0" collapsed="false">
      <c r="A161" s="11" t="n">
        <v>1883.09</v>
      </c>
      <c r="B161" s="1" t="n">
        <v>5.53</v>
      </c>
      <c r="C161" s="2" t="n">
        <v>0.3275</v>
      </c>
      <c r="D161" s="1" t="n">
        <v>0.4075</v>
      </c>
      <c r="E161" s="1" t="n">
        <v>9.229089256</v>
      </c>
      <c r="F161" s="2" t="n">
        <f aca="false">F160+1/12</f>
        <v>1883.70833333332</v>
      </c>
      <c r="G161" s="3" t="n">
        <f aca="false">G153*4/12+G165*8/12</f>
        <v>3.62333333333333</v>
      </c>
      <c r="H161" s="2" t="n">
        <v>192.665517764281</v>
      </c>
      <c r="I161" s="2" t="n">
        <v>11.4101188187707</v>
      </c>
      <c r="J161" s="4" t="n">
        <f aca="false">J160*((H161+(I161/12))/H160)</f>
        <v>409.919316333244</v>
      </c>
      <c r="K161" s="2" t="n">
        <f aca="false">D161*$E$1862/E161</f>
        <v>14.1973234157223</v>
      </c>
      <c r="L161" s="4" t="n">
        <f aca="false">K161*(J161/H161)</f>
        <v>30.2065318997825</v>
      </c>
      <c r="M161" s="26" t="n">
        <f aca="false">H161/AVERAGE(K41:K160)</f>
        <v>15.4946924257935</v>
      </c>
      <c r="O161" s="6" t="n">
        <f aca="false">J161/AVERAGE(L41:L160)</f>
        <v>19.8287366187245</v>
      </c>
      <c r="Q161" s="29" t="n">
        <f aca="false">1/M161-(G161/100-(((E161/E41)^(1/10))-1))</f>
        <v>-0.00203484841159571</v>
      </c>
      <c r="R161" s="3" t="n">
        <f aca="false">((G161/G162+G161/1200+((1+G162/1200)^(-119))*(1-G161/G162)))</f>
        <v>1.00308878173584</v>
      </c>
      <c r="S161" s="3" t="n">
        <f aca="false">S160*R160*E160/E161</f>
        <v>2.74119293480508</v>
      </c>
      <c r="T161" s="9" t="n">
        <f aca="false">(($J281/$J161)^(1/10)-1)</f>
        <v>0.0501664238439721</v>
      </c>
      <c r="U161" s="9" t="n">
        <f aca="false">(($S281/$S161)^(1/10)-1)</f>
        <v>0.0608993504447031</v>
      </c>
      <c r="V161" s="9" t="n">
        <f aca="false">T161-U161</f>
        <v>-0.010732926600731</v>
      </c>
      <c r="Y161" s="28"/>
      <c r="Z161" s="28"/>
    </row>
    <row r="162" customFormat="false" ht="14.65" hidden="false" customHeight="false" outlineLevel="0" collapsed="false">
      <c r="A162" s="11" t="n">
        <v>1883.1</v>
      </c>
      <c r="B162" s="1" t="n">
        <v>5.38</v>
      </c>
      <c r="C162" s="2" t="n">
        <v>0.3283</v>
      </c>
      <c r="D162" s="1" t="n">
        <v>0.405</v>
      </c>
      <c r="E162" s="1" t="n">
        <v>9.229089256</v>
      </c>
      <c r="F162" s="2" t="n">
        <f aca="false">F161+1/12</f>
        <v>1883.79166666666</v>
      </c>
      <c r="G162" s="3" t="n">
        <f aca="false">G153*3/12+G165*9/12</f>
        <v>3.6225</v>
      </c>
      <c r="H162" s="2" t="n">
        <v>187.439509144996</v>
      </c>
      <c r="I162" s="2" t="n">
        <v>11.4379908647402</v>
      </c>
      <c r="J162" s="4" t="n">
        <f aca="false">J161*((H162+(I162/12))/H161)</f>
        <v>400.828323900338</v>
      </c>
      <c r="K162" s="2" t="n">
        <f aca="false">D162*$E$1862/E162</f>
        <v>14.1102232720676</v>
      </c>
      <c r="L162" s="4" t="n">
        <f aca="false">K162*(J162/H162)</f>
        <v>30.1738794014195</v>
      </c>
      <c r="M162" s="26" t="n">
        <f aca="false">H162/AVERAGE(K42:K161)</f>
        <v>15.0480562702238</v>
      </c>
      <c r="O162" s="6" t="n">
        <f aca="false">J162/AVERAGE(L42:L161)</f>
        <v>19.2593081864397</v>
      </c>
      <c r="Q162" s="29" t="n">
        <f aca="false">1/M162-(G162/100-(((E162/E42)^(1/10))-1))</f>
        <v>0.00212061348440896</v>
      </c>
      <c r="R162" s="3" t="n">
        <f aca="false">((G162/G163+G162/1200+((1+G163/1200)^(-119))*(1-G162/G163)))</f>
        <v>1.00308809000145</v>
      </c>
      <c r="S162" s="3" t="n">
        <f aca="false">S161*R161*E161/E162</f>
        <v>2.74965988147654</v>
      </c>
      <c r="T162" s="9" t="n">
        <f aca="false">(($J282/$J162)^(1/10)-1)</f>
        <v>0.0547190409335934</v>
      </c>
      <c r="U162" s="9" t="n">
        <f aca="false">(($S282/$S162)^(1/10)-1)</f>
        <v>0.0595508582900521</v>
      </c>
      <c r="V162" s="9" t="n">
        <f aca="false">T162-U162</f>
        <v>-0.00483181735645877</v>
      </c>
      <c r="Y162" s="28"/>
      <c r="Z162" s="28"/>
    </row>
    <row r="163" customFormat="false" ht="14.65" hidden="false" customHeight="false" outlineLevel="0" collapsed="false">
      <c r="A163" s="11" t="n">
        <v>1883.11</v>
      </c>
      <c r="B163" s="1" t="n">
        <v>5.46</v>
      </c>
      <c r="C163" s="2" t="n">
        <v>0.3292</v>
      </c>
      <c r="D163" s="1" t="n">
        <v>0.4025</v>
      </c>
      <c r="E163" s="1" t="n">
        <v>9.134004959</v>
      </c>
      <c r="F163" s="2" t="n">
        <f aca="false">F162+1/12</f>
        <v>1883.87499999999</v>
      </c>
      <c r="G163" s="3" t="n">
        <f aca="false">G153*2/12+G165*10/12</f>
        <v>3.62166666666667</v>
      </c>
      <c r="H163" s="2" t="n">
        <v>192.206959365633</v>
      </c>
      <c r="I163" s="2" t="n">
        <v>11.5887419456348</v>
      </c>
      <c r="J163" s="4" t="n">
        <f aca="false">J162*((H163+(I163/12))/H162)</f>
        <v>413.088388098544</v>
      </c>
      <c r="K163" s="2" t="n">
        <f aca="false">D163*$E$1862/E163</f>
        <v>14.1691027737486</v>
      </c>
      <c r="L163" s="4" t="n">
        <f aca="false">K163*(J163/H163)</f>
        <v>30.4520286098286</v>
      </c>
      <c r="M163" s="26" t="n">
        <f aca="false">H163/AVERAGE(K43:K162)</f>
        <v>15.4082181424489</v>
      </c>
      <c r="O163" s="6" t="n">
        <f aca="false">J163/AVERAGE(L43:L162)</f>
        <v>19.7205445439332</v>
      </c>
      <c r="Q163" s="29" t="n">
        <f aca="false">1/M163-(G163/100-(((E163/E43)^(1/10))-1))</f>
        <v>0.00263258818912705</v>
      </c>
      <c r="R163" s="3" t="n">
        <f aca="false">((G163/G164+G163/1200+((1+G164/1200)^(-119))*(1-G163/G164)))</f>
        <v>1.00308739826721</v>
      </c>
      <c r="S163" s="3" t="n">
        <f aca="false">S162*R162*E162/E163</f>
        <v>2.78686322164082</v>
      </c>
      <c r="T163" s="9" t="n">
        <f aca="false">(($J283/$J163)^(1/10)-1)</f>
        <v>0.0564246779141844</v>
      </c>
      <c r="U163" s="9" t="n">
        <f aca="false">(($S283/$S163)^(1/10)-1)</f>
        <v>0.061280485508864</v>
      </c>
      <c r="V163" s="9" t="n">
        <f aca="false">T163-U163</f>
        <v>-0.00485580759467963</v>
      </c>
      <c r="Y163" s="28"/>
      <c r="Z163" s="28"/>
    </row>
    <row r="164" customFormat="false" ht="14.65" hidden="false" customHeight="false" outlineLevel="0" collapsed="false">
      <c r="A164" s="11" t="n">
        <v>1883.12</v>
      </c>
      <c r="B164" s="1" t="n">
        <v>5.34</v>
      </c>
      <c r="C164" s="2" t="n">
        <v>0.33</v>
      </c>
      <c r="D164" s="1" t="n">
        <v>0.4</v>
      </c>
      <c r="E164" s="1" t="n">
        <v>9.229089256</v>
      </c>
      <c r="F164" s="2" t="n">
        <f aca="false">F163+1/12</f>
        <v>1883.95833333332</v>
      </c>
      <c r="G164" s="3" t="n">
        <f aca="false">G153*1/12+G165*11/12</f>
        <v>3.62083333333333</v>
      </c>
      <c r="H164" s="2" t="n">
        <v>186.045906846521</v>
      </c>
      <c r="I164" s="2" t="n">
        <v>11.4972189624254</v>
      </c>
      <c r="J164" s="4" t="n">
        <f aca="false">J163*((H164+(I164/12))/H163)</f>
        <v>401.906281978122</v>
      </c>
      <c r="K164" s="2" t="n">
        <f aca="false">D164*$E$1862/E164</f>
        <v>13.9360229847581</v>
      </c>
      <c r="L164" s="4" t="n">
        <f aca="false">K164*(J164/H164)</f>
        <v>30.1053394740166</v>
      </c>
      <c r="M164" s="26" t="n">
        <f aca="false">H164/AVERAGE(K44:K163)</f>
        <v>14.8964039418872</v>
      </c>
      <c r="O164" s="6" t="n">
        <f aca="false">J164/AVERAGE(L44:L163)</f>
        <v>19.0665392730124</v>
      </c>
      <c r="Q164" s="29" t="n">
        <f aca="false">1/M164-(G164/100-(((E164/E44)^(1/10))-1))</f>
        <v>0.00357060013242591</v>
      </c>
      <c r="R164" s="3" t="n">
        <f aca="false">((G164/G165+G164/1200+((1+G165/1200)^(-119))*(1-G164/G165)))</f>
        <v>1.00308670653311</v>
      </c>
      <c r="S164" s="3" t="n">
        <f aca="false">S163*R163*E163/E164</f>
        <v>2.76666658952487</v>
      </c>
      <c r="T164" s="9" t="n">
        <f aca="false">(($J284/$J164)^(1/10)-1)</f>
        <v>0.0574753534465029</v>
      </c>
      <c r="U164" s="9" t="n">
        <f aca="false">(($S284/$S164)^(1/10)-1)</f>
        <v>0.0638441000932859</v>
      </c>
      <c r="V164" s="9" t="n">
        <f aca="false">T164-U164</f>
        <v>-0.006368746646783</v>
      </c>
      <c r="Y164" s="28"/>
      <c r="Z164" s="28"/>
    </row>
    <row r="165" customFormat="false" ht="14.65" hidden="false" customHeight="false" outlineLevel="0" collapsed="false">
      <c r="A165" s="11" t="n">
        <v>1884.01</v>
      </c>
      <c r="B165" s="1" t="n">
        <v>5.18</v>
      </c>
      <c r="C165" s="2" t="n">
        <v>0.3283</v>
      </c>
      <c r="D165" s="1" t="n">
        <v>0.3925</v>
      </c>
      <c r="E165" s="1" t="n">
        <v>9.229089256</v>
      </c>
      <c r="F165" s="2" t="n">
        <f aca="false">F164+1/12</f>
        <v>1884.04166666666</v>
      </c>
      <c r="G165" s="3" t="n">
        <v>3.62</v>
      </c>
      <c r="H165" s="2" t="n">
        <v>180.471497652617</v>
      </c>
      <c r="I165" s="2" t="n">
        <v>11.4379908647402</v>
      </c>
      <c r="J165" s="4" t="n">
        <f aca="false">J164*((H165+(I165/12))/H164)</f>
        <v>391.923225969624</v>
      </c>
      <c r="K165" s="2" t="n">
        <f aca="false">D165*$E$1862/E165</f>
        <v>13.6747225537939</v>
      </c>
      <c r="L165" s="4" t="n">
        <f aca="false">K165*(J165/H165)</f>
        <v>29.6968853654589</v>
      </c>
      <c r="M165" s="26" t="n">
        <f aca="false">H165/AVERAGE(K45:K164)</f>
        <v>14.4328217219707</v>
      </c>
      <c r="O165" s="6" t="n">
        <f aca="false">J165/AVERAGE(L45:L164)</f>
        <v>18.4784504406666</v>
      </c>
      <c r="Q165" s="29" t="n">
        <f aca="false">1/M165-(G165/100-(((E165/E45)^(1/10))-1))</f>
        <v>0.00422864218896599</v>
      </c>
      <c r="R165" s="3" t="n">
        <f aca="false">((G165/G166+G165/1200+((1+G166/1200)^(-119))*(1-G165/G166)))</f>
        <v>1.00371039200186</v>
      </c>
      <c r="S165" s="3" t="n">
        <f aca="false">S164*R164*E164/E165</f>
        <v>2.77520647736169</v>
      </c>
      <c r="T165" s="9" t="n">
        <f aca="false">(($J285/$J165)^(1/10)-1)</f>
        <v>0.0613613036366094</v>
      </c>
      <c r="U165" s="9" t="n">
        <f aca="false">(($S285/$S165)^(1/10)-1)</f>
        <v>0.0667996441471948</v>
      </c>
      <c r="V165" s="9" t="n">
        <f aca="false">T165-U165</f>
        <v>-0.00543834051058534</v>
      </c>
      <c r="Y165" s="28"/>
      <c r="Z165" s="28"/>
    </row>
    <row r="166" customFormat="false" ht="14.65" hidden="false" customHeight="false" outlineLevel="0" collapsed="false">
      <c r="A166" s="11" t="n">
        <v>1884.02</v>
      </c>
      <c r="B166" s="1" t="n">
        <v>5.32</v>
      </c>
      <c r="C166" s="2" t="n">
        <v>0.3267</v>
      </c>
      <c r="D166" s="1" t="n">
        <v>0.385</v>
      </c>
      <c r="E166" s="1" t="n">
        <v>9.229089256</v>
      </c>
      <c r="F166" s="2" t="n">
        <f aca="false">F165+1/12</f>
        <v>1884.12499999999</v>
      </c>
      <c r="G166" s="3" t="n">
        <f aca="false">G165*11/12+G177*1/12</f>
        <v>3.61166666666667</v>
      </c>
      <c r="H166" s="2" t="n">
        <v>185.349105697283</v>
      </c>
      <c r="I166" s="2" t="n">
        <v>11.3822467728012</v>
      </c>
      <c r="J166" s="4" t="n">
        <f aca="false">J165*((H166+(I166/12))/H165)</f>
        <v>404.575612352398</v>
      </c>
      <c r="K166" s="2" t="n">
        <f aca="false">D166*$E$1862/E166</f>
        <v>13.4134221228297</v>
      </c>
      <c r="L166" s="4" t="n">
        <f aca="false">K166*(J166/H166)</f>
        <v>29.2784982623446</v>
      </c>
      <c r="M166" s="26" t="n">
        <f aca="false">H166/AVERAGE(K46:K165)</f>
        <v>14.8059602288167</v>
      </c>
      <c r="O166" s="6" t="n">
        <f aca="false">J166/AVERAGE(L46:L165)</f>
        <v>18.9602488316449</v>
      </c>
      <c r="Q166" s="29" t="n">
        <f aca="false">1/M166-(G166/100-(((E166/E46)^(1/10))-1))</f>
        <v>0.00256582272618333</v>
      </c>
      <c r="R166" s="3" t="n">
        <f aca="false">((G166/G167+G166/1200+((1+G167/1200)^(-119))*(1-G166/G167)))</f>
        <v>1.00370371881955</v>
      </c>
      <c r="S166" s="3" t="n">
        <f aca="false">S165*R165*E165/E166</f>
        <v>2.78550358127881</v>
      </c>
      <c r="T166" s="9" t="n">
        <f aca="false">(($J286/$J166)^(1/10)-1)</f>
        <v>0.061427589579871</v>
      </c>
      <c r="U166" s="9" t="n">
        <f aca="false">(($S286/$S166)^(1/10)-1)</f>
        <v>0.0684025156002177</v>
      </c>
      <c r="V166" s="9" t="n">
        <f aca="false">T166-U166</f>
        <v>-0.00697492602034666</v>
      </c>
      <c r="Y166" s="28"/>
      <c r="Z166" s="28"/>
    </row>
    <row r="167" customFormat="false" ht="14.65" hidden="false" customHeight="false" outlineLevel="0" collapsed="false">
      <c r="A167" s="11" t="n">
        <v>1884.03</v>
      </c>
      <c r="B167" s="1" t="n">
        <v>5.3</v>
      </c>
      <c r="C167" s="2" t="n">
        <v>0.325</v>
      </c>
      <c r="D167" s="1" t="n">
        <v>0.3775</v>
      </c>
      <c r="E167" s="1" t="n">
        <v>9.229089256</v>
      </c>
      <c r="F167" s="2" t="n">
        <f aca="false">F166+1/12</f>
        <v>1884.20833333332</v>
      </c>
      <c r="G167" s="3" t="n">
        <f aca="false">G165*10/12+G177*2/12</f>
        <v>3.60333333333333</v>
      </c>
      <c r="H167" s="2" t="n">
        <v>184.652304548045</v>
      </c>
      <c r="I167" s="2" t="n">
        <v>11.323018675116</v>
      </c>
      <c r="J167" s="4" t="n">
        <f aca="false">J166*((H167+(I167/12))/H166)</f>
        <v>405.114286021727</v>
      </c>
      <c r="K167" s="2" t="n">
        <f aca="false">D167*$E$1862/E167</f>
        <v>13.1521216918655</v>
      </c>
      <c r="L167" s="4" t="n">
        <f aca="false">K167*(J167/H167)</f>
        <v>28.8548382968305</v>
      </c>
      <c r="M167" s="26" t="n">
        <f aca="false">H167/AVERAGE(K47:K166)</f>
        <v>14.7360234540145</v>
      </c>
      <c r="O167" s="6" t="n">
        <f aca="false">J167/AVERAGE(L47:L166)</f>
        <v>18.8756424519925</v>
      </c>
      <c r="Q167" s="29" t="n">
        <f aca="false">1/M167-(G167/100-(((E167/E47)^(1/10))-1))</f>
        <v>0.00296970084624662</v>
      </c>
      <c r="R167" s="3" t="n">
        <f aca="false">((G167/G168+G167/1200+((1+G168/1200)^(-119))*(1-G167/G168)))</f>
        <v>1.0036970457842</v>
      </c>
      <c r="S167" s="3" t="n">
        <f aca="false">S166*R166*E166/E167</f>
        <v>2.79582030331471</v>
      </c>
      <c r="T167" s="9" t="n">
        <f aca="false">(($J287/$J167)^(1/10)-1)</f>
        <v>0.0679130971063544</v>
      </c>
      <c r="U167" s="9" t="n">
        <f aca="false">(($S287/$S167)^(1/10)-1)</f>
        <v>0.0715689221977975</v>
      </c>
      <c r="V167" s="9" t="n">
        <f aca="false">T167-U167</f>
        <v>-0.00365582509144313</v>
      </c>
      <c r="Y167" s="28"/>
      <c r="Z167" s="28"/>
    </row>
    <row r="168" customFormat="false" ht="14.65" hidden="false" customHeight="false" outlineLevel="0" collapsed="false">
      <c r="A168" s="11" t="n">
        <v>1884.04</v>
      </c>
      <c r="B168" s="1" t="n">
        <v>5.06</v>
      </c>
      <c r="C168" s="2" t="n">
        <v>0.3233</v>
      </c>
      <c r="D168" s="1" t="n">
        <v>0.37</v>
      </c>
      <c r="E168" s="1" t="n">
        <v>9.038839669</v>
      </c>
      <c r="F168" s="2" t="n">
        <f aca="false">F167+1/12</f>
        <v>1884.29166666665</v>
      </c>
      <c r="G168" s="3" t="n">
        <f aca="false">G165*9/12+G177*3/12</f>
        <v>3.595</v>
      </c>
      <c r="H168" s="2" t="n">
        <v>180.001258964692</v>
      </c>
      <c r="I168" s="2" t="n">
        <v>11.5008709532184</v>
      </c>
      <c r="J168" s="4" t="n">
        <f aca="false">J167*((H168+(I168/12))/H167)</f>
        <v>397.012891959271</v>
      </c>
      <c r="K168" s="2" t="n">
        <f aca="false">D168*$E$1862/E168</f>
        <v>13.1621473946514</v>
      </c>
      <c r="L168" s="4" t="n">
        <f aca="false">K168*(J168/H168)</f>
        <v>29.0305869614486</v>
      </c>
      <c r="M168" s="26" t="n">
        <f aca="false">H168/AVERAGE(K48:K167)</f>
        <v>14.3534536825795</v>
      </c>
      <c r="O168" s="6" t="n">
        <f aca="false">J168/AVERAGE(L48:L167)</f>
        <v>18.395357641018</v>
      </c>
      <c r="Q168" s="29" t="n">
        <f aca="false">1/M168-(G168/100-(((E168/E48)^(1/10))-1))</f>
        <v>0.00434440547857427</v>
      </c>
      <c r="R168" s="3" t="n">
        <f aca="false">((G168/G169+G168/1200+((1+G169/1200)^(-119))*(1-G168/G169)))</f>
        <v>1.00369037289592</v>
      </c>
      <c r="S168" s="3" t="n">
        <f aca="false">S167*R167*E167/E168</f>
        <v>2.86522059048621</v>
      </c>
      <c r="T168" s="9" t="n">
        <f aca="false">(($J288/$J168)^(1/10)-1)</f>
        <v>0.0719492383129086</v>
      </c>
      <c r="U168" s="9" t="n">
        <f aca="false">(($S288/$S168)^(1/10)-1)</f>
        <v>0.0694473760075332</v>
      </c>
      <c r="V168" s="9" t="n">
        <f aca="false">T168-U168</f>
        <v>0.00250186230537541</v>
      </c>
      <c r="Y168" s="28"/>
      <c r="Z168" s="28"/>
    </row>
    <row r="169" customFormat="false" ht="14.65" hidden="false" customHeight="false" outlineLevel="0" collapsed="false">
      <c r="A169" s="11" t="n">
        <v>1884.05</v>
      </c>
      <c r="B169" s="1" t="n">
        <v>4.65</v>
      </c>
      <c r="C169" s="2" t="n">
        <v>0.3217</v>
      </c>
      <c r="D169" s="1" t="n">
        <v>0.3625</v>
      </c>
      <c r="E169" s="1" t="n">
        <v>8.848509091</v>
      </c>
      <c r="F169" s="2" t="n">
        <f aca="false">F168+1/12</f>
        <v>1884.37499999999</v>
      </c>
      <c r="G169" s="3" t="n">
        <f aca="false">G165*8/12+G177*4/12</f>
        <v>3.58666666666667</v>
      </c>
      <c r="H169" s="2" t="n">
        <v>168.97426274001</v>
      </c>
      <c r="I169" s="2" t="n">
        <v>11.6901118975185</v>
      </c>
      <c r="J169" s="4" t="n">
        <f aca="false">J168*((H169+(I169/12))/H168)</f>
        <v>374.840273522634</v>
      </c>
      <c r="K169" s="2" t="n">
        <f aca="false">D169*$E$1862/E169</f>
        <v>13.1727247834954</v>
      </c>
      <c r="L169" s="4" t="n">
        <f aca="false">K169*(J169/H169)</f>
        <v>29.2214191724634</v>
      </c>
      <c r="M169" s="26" t="n">
        <f aca="false">H169/AVERAGE(K49:K168)</f>
        <v>13.4650503138049</v>
      </c>
      <c r="O169" s="6" t="n">
        <f aca="false">J169/AVERAGE(L49:L168)</f>
        <v>17.2729189488799</v>
      </c>
      <c r="Q169" s="29" t="n">
        <f aca="false">1/M169-(G169/100-(((E169/E49)^(1/10))-1))</f>
        <v>0.00772107952616531</v>
      </c>
      <c r="R169" s="3" t="n">
        <f aca="false">((G169/G170+G169/1200+((1+G170/1200)^(-119))*(1-G169/G170)))</f>
        <v>1.0036837001548</v>
      </c>
      <c r="S169" s="3" t="n">
        <f aca="false">S168*R168*E168/E169</f>
        <v>2.93765238169894</v>
      </c>
      <c r="T169" s="9" t="n">
        <f aca="false">(($J289/$J169)^(1/10)-1)</f>
        <v>0.0745216664540818</v>
      </c>
      <c r="U169" s="9" t="n">
        <f aca="false">(($S289/$S169)^(1/10)-1)</f>
        <v>0.0672808639556319</v>
      </c>
      <c r="V169" s="9" t="n">
        <f aca="false">T169-U169</f>
        <v>0.00724080249844983</v>
      </c>
      <c r="Y169" s="28"/>
      <c r="Z169" s="28"/>
    </row>
    <row r="170" customFormat="false" ht="14.65" hidden="false" customHeight="false" outlineLevel="0" collapsed="false">
      <c r="A170" s="11" t="n">
        <v>1884.06</v>
      </c>
      <c r="B170" s="1" t="n">
        <v>4.46</v>
      </c>
      <c r="C170" s="2" t="n">
        <v>0.32</v>
      </c>
      <c r="D170" s="1" t="n">
        <v>0.355</v>
      </c>
      <c r="E170" s="1" t="n">
        <v>8.848509091</v>
      </c>
      <c r="F170" s="2" t="n">
        <f aca="false">F169+1/12</f>
        <v>1884.45833333332</v>
      </c>
      <c r="G170" s="3" t="n">
        <f aca="false">G165*7/12+G177*5/12</f>
        <v>3.57833333333333</v>
      </c>
      <c r="H170" s="2" t="n">
        <v>162.069938025902</v>
      </c>
      <c r="I170" s="2" t="n">
        <v>11.6283363606028</v>
      </c>
      <c r="J170" s="4" t="n">
        <f aca="false">J169*((H170+(I170/12))/H169)</f>
        <v>361.673840975961</v>
      </c>
      <c r="K170" s="2" t="n">
        <f aca="false">D170*$E$1862/E170</f>
        <v>12.9001856500438</v>
      </c>
      <c r="L170" s="4" t="n">
        <f aca="false">K170*(J170/H170)</f>
        <v>28.7879402570552</v>
      </c>
      <c r="M170" s="26" t="n">
        <f aca="false">H170/AVERAGE(K50:K169)</f>
        <v>12.9068764836669</v>
      </c>
      <c r="O170" s="6" t="n">
        <f aca="false">J170/AVERAGE(L50:L169)</f>
        <v>16.5755624574753</v>
      </c>
      <c r="Q170" s="29" t="n">
        <f aca="false">1/M170-(G170/100-(((E170/E50)^(1/10))-1))</f>
        <v>0.0133359591392863</v>
      </c>
      <c r="R170" s="3" t="n">
        <f aca="false">((G170/G171+G170/1200+((1+G171/1200)^(-119))*(1-G170/G171)))</f>
        <v>1.00367702756092</v>
      </c>
      <c r="S170" s="3" t="n">
        <f aca="false">S169*R169*E169/E170</f>
        <v>2.94847381223215</v>
      </c>
      <c r="T170" s="9" t="n">
        <f aca="false">(($J290/$J170)^(1/10)-1)</f>
        <v>0.0773657660777236</v>
      </c>
      <c r="U170" s="9" t="n">
        <f aca="false">(($S290/$S170)^(1/10)-1)</f>
        <v>0.0673870271988857</v>
      </c>
      <c r="V170" s="9" t="n">
        <f aca="false">T170-U170</f>
        <v>0.00997873887883793</v>
      </c>
      <c r="Y170" s="28"/>
      <c r="Z170" s="28"/>
    </row>
    <row r="171" customFormat="false" ht="14.65" hidden="false" customHeight="false" outlineLevel="0" collapsed="false">
      <c r="A171" s="11" t="n">
        <v>1884.07</v>
      </c>
      <c r="B171" s="1" t="n">
        <v>4.46</v>
      </c>
      <c r="C171" s="2" t="n">
        <v>0.3183</v>
      </c>
      <c r="D171" s="1" t="n">
        <v>0.3475</v>
      </c>
      <c r="E171" s="1" t="n">
        <v>8.753424793</v>
      </c>
      <c r="F171" s="2" t="n">
        <f aca="false">F170+1/12</f>
        <v>1884.54166666665</v>
      </c>
      <c r="G171" s="3" t="n">
        <f aca="false">G165*6/12+G177*6/12</f>
        <v>3.57</v>
      </c>
      <c r="H171" s="2" t="n">
        <v>163.830426822975</v>
      </c>
      <c r="I171" s="2" t="n">
        <v>11.6922028829042</v>
      </c>
      <c r="J171" s="4" t="n">
        <f aca="false">J170*((H171+(I171/12))/H170)</f>
        <v>367.776883595245</v>
      </c>
      <c r="K171" s="2" t="n">
        <f aca="false">D171*$E$1862/E171</f>
        <v>12.7648146459605</v>
      </c>
      <c r="L171" s="4" t="n">
        <f aca="false">K171*(J171/H171)</f>
        <v>28.6552616702573</v>
      </c>
      <c r="M171" s="26" t="n">
        <f aca="false">H171/AVERAGE(K51:K170)</f>
        <v>13.0439315859917</v>
      </c>
      <c r="O171" s="6" t="n">
        <f aca="false">J171/AVERAGE(L51:L170)</f>
        <v>16.7697685306328</v>
      </c>
      <c r="Q171" s="29" t="n">
        <f aca="false">1/M171-(G171/100-(((E171/E51)^(1/10))-1))</f>
        <v>0.0107765828752254</v>
      </c>
      <c r="R171" s="3" t="n">
        <f aca="false">((G171/G172+G171/1200+((1+G172/1200)^(-119))*(1-G171/G172)))</f>
        <v>1.00367035511438</v>
      </c>
      <c r="S171" s="3" t="n">
        <f aca="false">S170*R170*E170/E171</f>
        <v>2.99146107035674</v>
      </c>
      <c r="T171" s="9" t="n">
        <f aca="false">(($J291/$J171)^(1/10)-1)</f>
        <v>0.0737890696962098</v>
      </c>
      <c r="U171" s="9" t="n">
        <f aca="false">(($S291/$S171)^(1/10)-1)</f>
        <v>0.0663396152621616</v>
      </c>
      <c r="V171" s="9" t="n">
        <f aca="false">T171-U171</f>
        <v>0.00744945443404821</v>
      </c>
      <c r="Y171" s="28"/>
      <c r="Z171" s="28"/>
    </row>
    <row r="172" customFormat="false" ht="14.65" hidden="false" customHeight="false" outlineLevel="0" collapsed="false">
      <c r="A172" s="11" t="n">
        <v>1884.08</v>
      </c>
      <c r="B172" s="1" t="n">
        <v>4.74</v>
      </c>
      <c r="C172" s="2" t="n">
        <v>0.3167</v>
      </c>
      <c r="D172" s="1" t="n">
        <v>0.34</v>
      </c>
      <c r="E172" s="1" t="n">
        <v>8.753424793</v>
      </c>
      <c r="F172" s="2" t="n">
        <f aca="false">F171+1/12</f>
        <v>1884.62499999999</v>
      </c>
      <c r="G172" s="3" t="n">
        <f aca="false">G165*5/12+G177*7/12</f>
        <v>3.56166666666667</v>
      </c>
      <c r="H172" s="2" t="n">
        <v>174.115745098857</v>
      </c>
      <c r="I172" s="2" t="n">
        <v>11.6334296356135</v>
      </c>
      <c r="J172" s="4" t="n">
        <f aca="false">J171*((H172+(I172/12))/H171)</f>
        <v>393.04230339933</v>
      </c>
      <c r="K172" s="2" t="n">
        <f aca="false">D172*$E$1862/E172</f>
        <v>12.4893150492851</v>
      </c>
      <c r="L172" s="4" t="n">
        <f aca="false">K172*(J172/H172)</f>
        <v>28.1929078387705</v>
      </c>
      <c r="M172" s="26" t="n">
        <f aca="false">H172/AVERAGE(K52:K171)</f>
        <v>13.8598133417693</v>
      </c>
      <c r="O172" s="6" t="n">
        <f aca="false">J172/AVERAGE(L52:L171)</f>
        <v>17.8320626306</v>
      </c>
      <c r="Q172" s="29" t="n">
        <f aca="false">1/M172-(G172/100-(((E172/E52)^(1/10))-1))</f>
        <v>0.00712640070692026</v>
      </c>
      <c r="R172" s="3" t="n">
        <f aca="false">((G172/G173+G172/1200+((1+G173/1200)^(-119))*(1-G172/G173)))</f>
        <v>1.00366368281527</v>
      </c>
      <c r="S172" s="3" t="n">
        <f aca="false">S171*R171*E171/E172</f>
        <v>3.00244079479579</v>
      </c>
      <c r="T172" s="9" t="n">
        <f aca="false">(($J292/$J172)^(1/10)-1)</f>
        <v>0.0680225168042656</v>
      </c>
      <c r="U172" s="9" t="n">
        <f aca="false">(($S292/$S172)^(1/10)-1)</f>
        <v>0.0634010765924451</v>
      </c>
      <c r="V172" s="9" t="n">
        <f aca="false">T172-U172</f>
        <v>0.00462144021182054</v>
      </c>
      <c r="Y172" s="28"/>
      <c r="Z172" s="28"/>
    </row>
    <row r="173" customFormat="false" ht="14.65" hidden="false" customHeight="false" outlineLevel="0" collapsed="false">
      <c r="A173" s="11" t="n">
        <v>1884.09</v>
      </c>
      <c r="B173" s="1" t="n">
        <v>4.59</v>
      </c>
      <c r="C173" s="2" t="n">
        <v>0.315</v>
      </c>
      <c r="D173" s="1" t="n">
        <v>0.3325</v>
      </c>
      <c r="E173" s="1" t="n">
        <v>8.658259504</v>
      </c>
      <c r="F173" s="2" t="n">
        <f aca="false">F172+1/12</f>
        <v>1884.70833333332</v>
      </c>
      <c r="G173" s="3" t="n">
        <f aca="false">G165*4/12+G177*8/12</f>
        <v>3.55333333333333</v>
      </c>
      <c r="H173" s="2" t="n">
        <v>170.458944932081</v>
      </c>
      <c r="I173" s="2" t="n">
        <v>11.6981628874957</v>
      </c>
      <c r="J173" s="4" t="n">
        <f aca="false">J172*((H173+(I173/12))/H172)</f>
        <v>386.988163458575</v>
      </c>
      <c r="K173" s="2" t="n">
        <f aca="false">D173*$E$1862/E173</f>
        <v>12.3480608256899</v>
      </c>
      <c r="L173" s="4" t="n">
        <f aca="false">K173*(J173/H173)</f>
        <v>28.0334562853979</v>
      </c>
      <c r="M173" s="26" t="n">
        <f aca="false">H173/AVERAGE(K53:K172)</f>
        <v>13.5691547443357</v>
      </c>
      <c r="O173" s="6" t="n">
        <f aca="false">J173/AVERAGE(L53:L172)</f>
        <v>17.4743881003412</v>
      </c>
      <c r="Q173" s="29" t="n">
        <f aca="false">1/M173-(G173/100-(((E173/E53)^(1/10))-1))</f>
        <v>0.00769484394003875</v>
      </c>
      <c r="R173" s="3" t="n">
        <f aca="false">((G173/G174+G173/1200+((1+G174/1200)^(-119))*(1-G173/G174)))</f>
        <v>1.00365701066368</v>
      </c>
      <c r="S173" s="3" t="n">
        <f aca="false">S172*R172*E172/E173</f>
        <v>3.04656233417269</v>
      </c>
      <c r="T173" s="9" t="n">
        <f aca="false">(($J293/$J173)^(1/10)-1)</f>
        <v>0.0703073053317707</v>
      </c>
      <c r="U173" s="9" t="n">
        <f aca="false">(($S293/$S173)^(1/10)-1)</f>
        <v>0.0608575589756575</v>
      </c>
      <c r="V173" s="9" t="n">
        <f aca="false">T173-U173</f>
        <v>0.00944974635611318</v>
      </c>
      <c r="Y173" s="28"/>
      <c r="Z173" s="28"/>
    </row>
    <row r="174" customFormat="false" ht="14.65" hidden="false" customHeight="false" outlineLevel="0" collapsed="false">
      <c r="A174" s="11" t="n">
        <v>1884.1</v>
      </c>
      <c r="B174" s="1" t="n">
        <v>4.44</v>
      </c>
      <c r="C174" s="2" t="n">
        <v>0.3133</v>
      </c>
      <c r="D174" s="1" t="n">
        <v>0.325</v>
      </c>
      <c r="E174" s="1" t="n">
        <v>8.563094215</v>
      </c>
      <c r="F174" s="2" t="n">
        <f aca="false">F173+1/12</f>
        <v>1884.79166666665</v>
      </c>
      <c r="G174" s="3" t="n">
        <f aca="false">G165*3/12+G177*9/12</f>
        <v>3.545</v>
      </c>
      <c r="H174" s="2" t="n">
        <v>166.720865630462</v>
      </c>
      <c r="I174" s="2" t="n">
        <v>11.7643349554107</v>
      </c>
      <c r="J174" s="4" t="n">
        <f aca="false">J173*((H174+(I174/12))/H173)</f>
        <v>380.727393476714</v>
      </c>
      <c r="K174" s="2" t="n">
        <f aca="false">D174*$E$1862/E174</f>
        <v>12.2036669661937</v>
      </c>
      <c r="L174" s="4" t="n">
        <f aca="false">K174*(J174/H174)</f>
        <v>27.8685592071919</v>
      </c>
      <c r="M174" s="26" t="n">
        <f aca="false">H174/AVERAGE(K54:K173)</f>
        <v>13.2732513191342</v>
      </c>
      <c r="O174" s="6" t="n">
        <f aca="false">J174/AVERAGE(L54:L173)</f>
        <v>17.1124216791548</v>
      </c>
      <c r="Q174" s="29" t="n">
        <f aca="false">1/M174-(G174/100-(((E174/E54)^(1/10))-1))</f>
        <v>0.00992654007789545</v>
      </c>
      <c r="R174" s="3" t="n">
        <f aca="false">((G174/G175+G174/1200+((1+G175/1200)^(-119))*(1-G174/G175)))</f>
        <v>1.0036503386597</v>
      </c>
      <c r="S174" s="3" t="n">
        <f aca="false">S173*R173*E173/E174</f>
        <v>3.09168519941875</v>
      </c>
      <c r="T174" s="9" t="n">
        <f aca="false">(($J294/$J174)^(1/10)-1)</f>
        <v>0.072116021619816</v>
      </c>
      <c r="U174" s="9" t="n">
        <f aca="false">(($S294/$S174)^(1/10)-1)</f>
        <v>0.0627772943813234</v>
      </c>
      <c r="V174" s="9" t="n">
        <f aca="false">T174-U174</f>
        <v>0.00933872723849261</v>
      </c>
      <c r="Y174" s="28"/>
      <c r="Z174" s="28"/>
    </row>
    <row r="175" customFormat="false" ht="14.65" hidden="false" customHeight="false" outlineLevel="0" collapsed="false">
      <c r="A175" s="11" t="n">
        <v>1884.11</v>
      </c>
      <c r="B175" s="1" t="n">
        <v>4.35</v>
      </c>
      <c r="C175" s="2" t="n">
        <v>0.3117</v>
      </c>
      <c r="D175" s="1" t="n">
        <v>0.3175</v>
      </c>
      <c r="E175" s="1" t="n">
        <v>8.372844628</v>
      </c>
      <c r="F175" s="2" t="n">
        <f aca="false">F174+1/12</f>
        <v>1884.87499999999</v>
      </c>
      <c r="G175" s="3" t="n">
        <f aca="false">G165*2/12+G177*10/12</f>
        <v>3.53666666666667</v>
      </c>
      <c r="H175" s="2" t="n">
        <v>167.052866993676</v>
      </c>
      <c r="I175" s="2" t="n">
        <v>11.9702019866503</v>
      </c>
      <c r="J175" s="4" t="n">
        <f aca="false">J174*((H175+(I175/12))/H174)</f>
        <v>383.763510133221</v>
      </c>
      <c r="K175" s="2" t="n">
        <f aca="false">D175*$E$1862/E175</f>
        <v>12.1929391426419</v>
      </c>
      <c r="L175" s="4" t="n">
        <f aca="false">K175*(J175/H175)</f>
        <v>28.010325164896</v>
      </c>
      <c r="M175" s="26" t="n">
        <f aca="false">H175/AVERAGE(K55:K174)</f>
        <v>13.3044376021197</v>
      </c>
      <c r="O175" s="6" t="n">
        <f aca="false">J175/AVERAGE(L55:L174)</f>
        <v>17.1730516385728</v>
      </c>
      <c r="Q175" s="29" t="n">
        <f aca="false">1/M175-(G175/100-(((E175/E55)^(1/10))-1))</f>
        <v>0.00845266083106605</v>
      </c>
      <c r="R175" s="3" t="n">
        <f aca="false">((G175/G176+G175/1200+((1+G176/1200)^(-119))*(1-G175/G176)))</f>
        <v>1.00364366680343</v>
      </c>
      <c r="S175" s="3" t="n">
        <f aca="false">S174*R174*E174/E175</f>
        <v>3.17347727344694</v>
      </c>
      <c r="T175" s="9" t="n">
        <f aca="false">(($J295/$J175)^(1/10)-1)</f>
        <v>0.071702733072093</v>
      </c>
      <c r="U175" s="9" t="n">
        <f aca="false">(($S295/$S175)^(1/10)-1)</f>
        <v>0.0604931704216167</v>
      </c>
      <c r="V175" s="9" t="n">
        <f aca="false">T175-U175</f>
        <v>0.0112095626504762</v>
      </c>
      <c r="Y175" s="28"/>
      <c r="Z175" s="28"/>
    </row>
    <row r="176" customFormat="false" ht="14.65" hidden="false" customHeight="false" outlineLevel="0" collapsed="false">
      <c r="A176" s="11" t="n">
        <v>1884.12</v>
      </c>
      <c r="B176" s="1" t="n">
        <v>4.34</v>
      </c>
      <c r="C176" s="2" t="n">
        <v>0.31</v>
      </c>
      <c r="D176" s="1" t="n">
        <v>0.31</v>
      </c>
      <c r="E176" s="1" t="n">
        <v>8.277679339</v>
      </c>
      <c r="F176" s="2" t="n">
        <f aca="false">F175+1/12</f>
        <v>1884.95833333332</v>
      </c>
      <c r="G176" s="3" t="n">
        <f aca="false">G165*1/12+G177*11/12</f>
        <v>3.52833333333333</v>
      </c>
      <c r="H176" s="2" t="n">
        <v>168.584964801087</v>
      </c>
      <c r="I176" s="2" t="n">
        <v>12.0417832000776</v>
      </c>
      <c r="J176" s="4" t="n">
        <f aca="false">J175*((H176+(I176/12))/H175)</f>
        <v>389.588390597978</v>
      </c>
      <c r="K176" s="2" t="n">
        <f aca="false">D176*$E$1862/E176</f>
        <v>12.0417832000776</v>
      </c>
      <c r="L176" s="4" t="n">
        <f aca="false">K176*(J176/H176)</f>
        <v>27.8277421855699</v>
      </c>
      <c r="M176" s="26" t="n">
        <f aca="false">H176/AVERAGE(K56:K175)</f>
        <v>13.4322927469448</v>
      </c>
      <c r="O176" s="6" t="n">
        <f aca="false">J176/AVERAGE(L56:L175)</f>
        <v>17.3579700099637</v>
      </c>
      <c r="Q176" s="29" t="n">
        <f aca="false">1/M176-(G176/100-(((E176/E56)^(1/10))-1))</f>
        <v>0.00671391540782627</v>
      </c>
      <c r="R176" s="3" t="n">
        <f aca="false">((G176/G177+G176/1200+((1+G177/1200)^(-119))*(1-G176/G177)))</f>
        <v>1.00363699509495</v>
      </c>
      <c r="S176" s="3" t="n">
        <f aca="false">S175*R175*E175/E176</f>
        <v>3.22165754877226</v>
      </c>
      <c r="T176" s="9" t="n">
        <f aca="false">(($J296/$J176)^(1/10)-1)</f>
        <v>0.0710733939650912</v>
      </c>
      <c r="U176" s="9" t="n">
        <f aca="false">(($S296/$S176)^(1/10)-1)</f>
        <v>0.0609069899599193</v>
      </c>
      <c r="V176" s="9" t="n">
        <f aca="false">T176-U176</f>
        <v>0.0101664040051719</v>
      </c>
      <c r="Y176" s="28"/>
      <c r="Z176" s="28"/>
    </row>
    <row r="177" customFormat="false" ht="14.65" hidden="false" customHeight="false" outlineLevel="0" collapsed="false">
      <c r="A177" s="11" t="n">
        <v>1885.01</v>
      </c>
      <c r="B177" s="1" t="n">
        <v>4.24</v>
      </c>
      <c r="C177" s="2" t="n">
        <v>0.3042</v>
      </c>
      <c r="D177" s="1" t="n">
        <v>0.3067</v>
      </c>
      <c r="E177" s="1" t="n">
        <v>8.277679339</v>
      </c>
      <c r="F177" s="2" t="n">
        <f aca="false">F176+1/12</f>
        <v>1885.04166666665</v>
      </c>
      <c r="G177" s="3" t="n">
        <v>3.52</v>
      </c>
      <c r="H177" s="2" t="n">
        <v>164.700518607514</v>
      </c>
      <c r="I177" s="2" t="n">
        <v>11.8164853208504</v>
      </c>
      <c r="J177" s="4" t="n">
        <f aca="false">J176*((H177+(I177/12))/H176)</f>
        <v>382.887290745873</v>
      </c>
      <c r="K177" s="2" t="n">
        <f aca="false">D177*$E$1862/E177</f>
        <v>11.9135964756897</v>
      </c>
      <c r="L177" s="4" t="n">
        <f aca="false">K177*(J177/H177)</f>
        <v>27.6961160546602</v>
      </c>
      <c r="M177" s="26" t="n">
        <f aca="false">H177/AVERAGE(K57:K176)</f>
        <v>13.129817425636</v>
      </c>
      <c r="O177" s="6" t="n">
        <f aca="false">J177/AVERAGE(L57:L176)</f>
        <v>16.9873791772571</v>
      </c>
      <c r="Q177" s="29" t="n">
        <f aca="false">1/M177-(G177/100-(((E177/E57)^(1/10))-1))</f>
        <v>0.00851231582248363</v>
      </c>
      <c r="R177" s="3" t="n">
        <f aca="false">((G177/G178+G177/1200+((1+G178/1200)^(-119))*(1-G177/G178)))</f>
        <v>1.00397902338101</v>
      </c>
      <c r="S177" s="3" t="n">
        <f aca="false">S176*R176*E176/E177</f>
        <v>3.23337470147476</v>
      </c>
      <c r="T177" s="9" t="n">
        <f aca="false">(($J297/$J177)^(1/10)-1)</f>
        <v>0.0721160623069612</v>
      </c>
      <c r="U177" s="9" t="n">
        <f aca="false">(($S297/$S177)^(1/10)-1)</f>
        <v>0.0610062961172693</v>
      </c>
      <c r="V177" s="9" t="n">
        <f aca="false">T177-U177</f>
        <v>0.011109766189692</v>
      </c>
      <c r="Y177" s="28"/>
      <c r="Z177" s="28"/>
    </row>
    <row r="178" customFormat="false" ht="14.65" hidden="false" customHeight="false" outlineLevel="0" collapsed="false">
      <c r="A178" s="11" t="n">
        <v>1885.02</v>
      </c>
      <c r="B178" s="1" t="n">
        <v>4.37</v>
      </c>
      <c r="C178" s="2" t="n">
        <v>0.2983</v>
      </c>
      <c r="D178" s="1" t="n">
        <v>0.3033</v>
      </c>
      <c r="E178" s="1" t="n">
        <v>8.372844628</v>
      </c>
      <c r="F178" s="2" t="n">
        <f aca="false">F177+1/12</f>
        <v>1885.12499999999</v>
      </c>
      <c r="G178" s="3" t="n">
        <f aca="false">G177*11/12+G189*1/12</f>
        <v>3.5075</v>
      </c>
      <c r="H178" s="2" t="n">
        <v>167.820926152268</v>
      </c>
      <c r="I178" s="2" t="n">
        <v>11.4556023503939</v>
      </c>
      <c r="J178" s="4" t="n">
        <f aca="false">J177*((H178+(I178/12))/H177)</f>
        <v>392.360736547233</v>
      </c>
      <c r="K178" s="2" t="n">
        <f aca="false">D178*$E$1862/E178</f>
        <v>11.6476171400418</v>
      </c>
      <c r="L178" s="4" t="n">
        <f aca="false">K178*(J178/H178)</f>
        <v>27.2318103878206</v>
      </c>
      <c r="M178" s="26" t="n">
        <f aca="false">H178/AVERAGE(K58:K177)</f>
        <v>13.384817593598</v>
      </c>
      <c r="O178" s="6" t="n">
        <f aca="false">J178/AVERAGE(L58:L177)</f>
        <v>17.3340645908712</v>
      </c>
      <c r="Q178" s="29" t="n">
        <f aca="false">1/M178-(G178/100-(((E178/E58)^(1/10))-1))</f>
        <v>0.0082929509633673</v>
      </c>
      <c r="R178" s="3" t="n">
        <f aca="false">((G178/G179+G178/1200+((1+G179/1200)^(-119))*(1-G178/G179)))</f>
        <v>1.00396922128585</v>
      </c>
      <c r="S178" s="3" t="n">
        <f aca="false">S177*R177*E177/E178</f>
        <v>3.20934378643535</v>
      </c>
      <c r="T178" s="9" t="n">
        <f aca="false">(($J298/$J178)^(1/10)-1)</f>
        <v>0.068417577629089</v>
      </c>
      <c r="U178" s="9" t="n">
        <f aca="false">(($S298/$S178)^(1/10)-1)</f>
        <v>0.062000266435351</v>
      </c>
      <c r="V178" s="9" t="n">
        <f aca="false">T178-U178</f>
        <v>0.00641731119373801</v>
      </c>
      <c r="Y178" s="28"/>
      <c r="Z178" s="28"/>
    </row>
    <row r="179" customFormat="false" ht="14.65" hidden="false" customHeight="false" outlineLevel="0" collapsed="false">
      <c r="A179" s="11" t="n">
        <v>1885.03</v>
      </c>
      <c r="B179" s="1" t="n">
        <v>4.38</v>
      </c>
      <c r="C179" s="2" t="n">
        <v>0.2925</v>
      </c>
      <c r="D179" s="1" t="n">
        <v>0.3</v>
      </c>
      <c r="E179" s="1" t="n">
        <v>8.18251405</v>
      </c>
      <c r="F179" s="2" t="n">
        <f aca="false">F178+1/12</f>
        <v>1885.20833333332</v>
      </c>
      <c r="G179" s="3" t="n">
        <f aca="false">G177*10/12+G189*2/12</f>
        <v>3.495</v>
      </c>
      <c r="H179" s="2" t="n">
        <v>172.117511976652</v>
      </c>
      <c r="I179" s="2" t="n">
        <v>11.494148916249</v>
      </c>
      <c r="J179" s="4" t="n">
        <f aca="false">J178*((H179+(I179/12))/H178)</f>
        <v>404.645453877738</v>
      </c>
      <c r="K179" s="2" t="n">
        <f aca="false">D179*$E$1862/E179</f>
        <v>11.7888706833323</v>
      </c>
      <c r="L179" s="4" t="n">
        <f aca="false">K179*(J179/H179)</f>
        <v>27.7154420464204</v>
      </c>
      <c r="M179" s="26" t="n">
        <f aca="false">H179/AVERAGE(K59:K178)</f>
        <v>13.7341940934525</v>
      </c>
      <c r="O179" s="6" t="n">
        <f aca="false">J179/AVERAGE(L59:L178)</f>
        <v>17.8031896691718</v>
      </c>
      <c r="Q179" s="29" t="n">
        <f aca="false">1/M179-(G179/100-(((E179/E59)^(1/10))-1))</f>
        <v>0.0042926131988319</v>
      </c>
      <c r="R179" s="3" t="n">
        <f aca="false">((G179/G180+G179/1200+((1+G180/1200)^(-119))*(1-G179/G180)))</f>
        <v>1.00395941969075</v>
      </c>
      <c r="S179" s="3" t="n">
        <f aca="false">S178*R178*E178/E179</f>
        <v>3.29703010580109</v>
      </c>
      <c r="T179" s="9" t="n">
        <f aca="false">(($J299/$J179)^(1/10)-1)</f>
        <v>0.0655622375678033</v>
      </c>
      <c r="U179" s="9" t="n">
        <f aca="false">(($S299/$S179)^(1/10)-1)</f>
        <v>0.0593441885082007</v>
      </c>
      <c r="V179" s="9" t="n">
        <f aca="false">T179-U179</f>
        <v>0.00621804905960266</v>
      </c>
      <c r="Y179" s="28"/>
      <c r="Z179" s="28"/>
    </row>
    <row r="180" customFormat="false" ht="14.65" hidden="false" customHeight="false" outlineLevel="0" collapsed="false">
      <c r="A180" s="11" t="n">
        <v>1885.04</v>
      </c>
      <c r="B180" s="1" t="n">
        <v>4.37</v>
      </c>
      <c r="C180" s="2" t="n">
        <v>0.2867</v>
      </c>
      <c r="D180" s="1" t="n">
        <v>0.2967</v>
      </c>
      <c r="E180" s="1" t="n">
        <v>8.277679339</v>
      </c>
      <c r="F180" s="2" t="n">
        <f aca="false">F179+1/12</f>
        <v>1885.29166666665</v>
      </c>
      <c r="G180" s="3" t="n">
        <f aca="false">G177*9/12+G189*3/12</f>
        <v>3.4825</v>
      </c>
      <c r="H180" s="2" t="n">
        <v>169.750298659159</v>
      </c>
      <c r="I180" s="2" t="n">
        <v>11.136707236975</v>
      </c>
      <c r="J180" s="4" t="n">
        <f aca="false">J179*((H180+(I180/12))/H179)</f>
        <v>401.262025480222</v>
      </c>
      <c r="K180" s="2" t="n">
        <f aca="false">D180*$E$1862/E180</f>
        <v>11.5251518563324</v>
      </c>
      <c r="L180" s="4" t="n">
        <f aca="false">K180*(J180/H180)</f>
        <v>27.2435796247098</v>
      </c>
      <c r="M180" s="26" t="n">
        <f aca="false">H180/AVERAGE(K60:K179)</f>
        <v>13.5485485410301</v>
      </c>
      <c r="O180" s="6" t="n">
        <f aca="false">J180/AVERAGE(L60:L179)</f>
        <v>17.577505686646</v>
      </c>
      <c r="Q180" s="29" t="n">
        <f aca="false">1/M180-(G180/100-(((E180/E60)^(1/10))-1))</f>
        <v>0.00573793747218475</v>
      </c>
      <c r="R180" s="3" t="n">
        <f aca="false">((G180/G181+G180/1200+((1+G181/1200)^(-119))*(1-G180/G181)))</f>
        <v>1.00394961859617</v>
      </c>
      <c r="S180" s="3" t="n">
        <f aca="false">S179*R179*E179/E180</f>
        <v>3.27202966677514</v>
      </c>
      <c r="T180" s="9" t="n">
        <f aca="false">(($J300/$J180)^(1/10)-1)</f>
        <v>0.0668170859263308</v>
      </c>
      <c r="U180" s="9" t="n">
        <f aca="false">(($S300/$S180)^(1/10)-1)</f>
        <v>0.0558517116981216</v>
      </c>
      <c r="V180" s="9" t="n">
        <f aca="false">T180-U180</f>
        <v>0.0109653742282092</v>
      </c>
      <c r="Y180" s="28"/>
      <c r="Z180" s="28"/>
    </row>
    <row r="181" customFormat="false" ht="14.65" hidden="false" customHeight="false" outlineLevel="0" collapsed="false">
      <c r="A181" s="11" t="n">
        <v>1885.05</v>
      </c>
      <c r="B181" s="1" t="n">
        <v>4.32</v>
      </c>
      <c r="C181" s="2" t="n">
        <v>0.2808</v>
      </c>
      <c r="D181" s="1" t="n">
        <v>0.2933</v>
      </c>
      <c r="E181" s="1" t="n">
        <v>8.087381157</v>
      </c>
      <c r="F181" s="2" t="n">
        <f aca="false">F180+1/12</f>
        <v>1885.37499999999</v>
      </c>
      <c r="G181" s="3" t="n">
        <f aca="false">G177*8/12+G189*4/12</f>
        <v>3.47</v>
      </c>
      <c r="H181" s="2" t="n">
        <v>171.75664322408</v>
      </c>
      <c r="I181" s="2" t="n">
        <v>11.1641818095652</v>
      </c>
      <c r="J181" s="4" t="n">
        <f aca="false">J180*((H181+(I181/12))/H180)</f>
        <v>408.203888972564</v>
      </c>
      <c r="K181" s="2" t="n">
        <f aca="false">D181*$E$1862/E181</f>
        <v>11.6611628374127</v>
      </c>
      <c r="L181" s="4" t="n">
        <f aca="false">K181*(J181/H181)</f>
        <v>27.7143982952901</v>
      </c>
      <c r="M181" s="26" t="n">
        <f aca="false">H181/AVERAGE(K61:K180)</f>
        <v>13.7113718725619</v>
      </c>
      <c r="O181" s="6" t="n">
        <f aca="false">J181/AVERAGE(L61:L180)</f>
        <v>17.8049750545918</v>
      </c>
      <c r="Q181" s="29" t="n">
        <f aca="false">1/M181-(G181/100-(((E181/E61)^(1/10))-1))</f>
        <v>0.00514482141086929</v>
      </c>
      <c r="R181" s="3" t="n">
        <f aca="false">((G181/G182+G181/1200+((1+G182/1200)^(-119))*(1-G181/G182)))</f>
        <v>1.00393981800259</v>
      </c>
      <c r="S181" s="3" t="n">
        <f aca="false">S180*R180*E180/E181</f>
        <v>3.36224873293272</v>
      </c>
      <c r="T181" s="9" t="n">
        <f aca="false">(($J301/$J181)^(1/10)-1)</f>
        <v>0.0696113531437534</v>
      </c>
      <c r="U181" s="9" t="n">
        <f aca="false">(($S301/$S181)^(1/10)-1)</f>
        <v>0.0517357311496203</v>
      </c>
      <c r="V181" s="9" t="n">
        <f aca="false">T181-U181</f>
        <v>0.0178756219941332</v>
      </c>
      <c r="Y181" s="28"/>
      <c r="Z181" s="28"/>
    </row>
    <row r="182" customFormat="false" ht="14.65" hidden="false" customHeight="false" outlineLevel="0" collapsed="false">
      <c r="A182" s="11" t="n">
        <v>1885.06</v>
      </c>
      <c r="B182" s="1" t="n">
        <v>4.3</v>
      </c>
      <c r="C182" s="2" t="n">
        <v>0.275</v>
      </c>
      <c r="D182" s="1" t="n">
        <v>0.29</v>
      </c>
      <c r="E182" s="1" t="n">
        <v>7.897091074</v>
      </c>
      <c r="F182" s="2" t="n">
        <f aca="false">F181+1/12</f>
        <v>1885.45833333332</v>
      </c>
      <c r="G182" s="3" t="n">
        <f aca="false">G177*7/12+G189*5/12</f>
        <v>3.4575</v>
      </c>
      <c r="H182" s="2" t="n">
        <v>175.080999705335</v>
      </c>
      <c r="I182" s="2" t="n">
        <v>11.1970406788296</v>
      </c>
      <c r="J182" s="4" t="n">
        <f aca="false">J181*((H182+(I182/12))/H181)</f>
        <v>418.322303262284</v>
      </c>
      <c r="K182" s="2" t="n">
        <f aca="false">D182*$E$1862/E182</f>
        <v>11.8077883522203</v>
      </c>
      <c r="L182" s="4" t="n">
        <f aca="false">K182*(J182/H182)</f>
        <v>28.212434406061</v>
      </c>
      <c r="M182" s="26" t="n">
        <f aca="false">H182/AVERAGE(K62:K181)</f>
        <v>13.9787843686983</v>
      </c>
      <c r="O182" s="6" t="n">
        <f aca="false">J182/AVERAGE(L62:L181)</f>
        <v>18.1664860277388</v>
      </c>
      <c r="Q182" s="29" t="n">
        <f aca="false">1/M182-(G182/100-(((E182/E62)^(1/10))-1))</f>
        <v>0.00321111258452264</v>
      </c>
      <c r="R182" s="3" t="n">
        <f aca="false">((G182/G183+G182/1200+((1+G183/1200)^(-119))*(1-G182/G183)))</f>
        <v>1.00393001791047</v>
      </c>
      <c r="S182" s="3" t="n">
        <f aca="false">S181*R181*E181/E182</f>
        <v>3.45683207705159</v>
      </c>
      <c r="T182" s="9" t="n">
        <f aca="false">(($J302/$J182)^(1/10)-1)</f>
        <v>0.0679850775488555</v>
      </c>
      <c r="U182" s="9" t="n">
        <f aca="false">(($S302/$S182)^(1/10)-1)</f>
        <v>0.0475997610948737</v>
      </c>
      <c r="V182" s="9" t="n">
        <f aca="false">T182-U182</f>
        <v>0.0203853164539818</v>
      </c>
      <c r="Y182" s="28"/>
      <c r="Z182" s="28"/>
    </row>
    <row r="183" customFormat="false" ht="14.65" hidden="false" customHeight="false" outlineLevel="0" collapsed="false">
      <c r="A183" s="11" t="n">
        <v>1885.07</v>
      </c>
      <c r="B183" s="1" t="n">
        <v>4.46</v>
      </c>
      <c r="C183" s="2" t="n">
        <v>0.2692</v>
      </c>
      <c r="D183" s="1" t="n">
        <v>0.2867</v>
      </c>
      <c r="E183" s="1" t="n">
        <v>7.992232066</v>
      </c>
      <c r="F183" s="2" t="n">
        <f aca="false">F182+1/12</f>
        <v>1885.54166666665</v>
      </c>
      <c r="G183" s="3" t="n">
        <f aca="false">G177*6/12+G189*6/12</f>
        <v>3.445</v>
      </c>
      <c r="H183" s="2" t="n">
        <v>179.43389383058</v>
      </c>
      <c r="I183" s="2" t="n">
        <v>10.8304045334511</v>
      </c>
      <c r="J183" s="4" t="n">
        <f aca="false">J182*((H183+(I183/12))/H182)</f>
        <v>430.879135133459</v>
      </c>
      <c r="K183" s="2" t="n">
        <f aca="false">D183*$E$1862/E183</f>
        <v>11.534461291755</v>
      </c>
      <c r="L183" s="4" t="n">
        <f aca="false">K183*(J183/H183)</f>
        <v>27.6979928347002</v>
      </c>
      <c r="M183" s="26" t="n">
        <f aca="false">H183/AVERAGE(K63:K182)</f>
        <v>14.3266587770893</v>
      </c>
      <c r="O183" s="6" t="n">
        <f aca="false">J183/AVERAGE(L63:L182)</f>
        <v>18.6272389815824</v>
      </c>
      <c r="Q183" s="29" t="n">
        <f aca="false">1/M183-(G183/100-(((E183/E63)^(1/10))-1))</f>
        <v>0.00275691417916084</v>
      </c>
      <c r="R183" s="3" t="n">
        <f aca="false">((G183/G184+G183/1200+((1+G184/1200)^(-119))*(1-G183/G184)))</f>
        <v>1.00392021832028</v>
      </c>
      <c r="S183" s="3" t="n">
        <f aca="false">S182*R182*E182/E183</f>
        <v>3.42910500462634</v>
      </c>
      <c r="T183" s="9" t="n">
        <f aca="false">(($J303/$J183)^(1/10)-1)</f>
        <v>0.0671065727901712</v>
      </c>
      <c r="U183" s="9" t="n">
        <f aca="false">(($S303/$S183)^(1/10)-1)</f>
        <v>0.0500764196801597</v>
      </c>
      <c r="V183" s="9" t="n">
        <f aca="false">T183-U183</f>
        <v>0.0170301531100114</v>
      </c>
      <c r="Y183" s="28"/>
      <c r="Z183" s="28"/>
    </row>
    <row r="184" customFormat="false" ht="14.65" hidden="false" customHeight="false" outlineLevel="0" collapsed="false">
      <c r="A184" s="11" t="n">
        <v>1885.08</v>
      </c>
      <c r="B184" s="1" t="n">
        <v>4.71</v>
      </c>
      <c r="C184" s="2" t="n">
        <v>0.2633</v>
      </c>
      <c r="D184" s="1" t="n">
        <v>0.2833</v>
      </c>
      <c r="E184" s="1" t="n">
        <v>7.992232066</v>
      </c>
      <c r="F184" s="2" t="n">
        <f aca="false">F183+1/12</f>
        <v>1885.62499999999</v>
      </c>
      <c r="G184" s="3" t="n">
        <f aca="false">G177*5/12+G189*7/12</f>
        <v>3.4325</v>
      </c>
      <c r="H184" s="2" t="n">
        <v>189.491847520635</v>
      </c>
      <c r="I184" s="2" t="n">
        <v>10.5930368263658</v>
      </c>
      <c r="J184" s="4" t="n">
        <f aca="false">J183*((H184+(I184/12))/H183)</f>
        <v>457.151330232133</v>
      </c>
      <c r="K184" s="2" t="n">
        <f aca="false">D184*$E$1862/E184</f>
        <v>11.3976731215702</v>
      </c>
      <c r="L184" s="4" t="n">
        <f aca="false">K184*(J184/H184)</f>
        <v>27.4970216252151</v>
      </c>
      <c r="M184" s="26" t="n">
        <f aca="false">H184/AVERAGE(K64:K183)</f>
        <v>15.1304107967072</v>
      </c>
      <c r="O184" s="6" t="n">
        <f aca="false">J184/AVERAGE(L64:L183)</f>
        <v>19.6761396761218</v>
      </c>
      <c r="Q184" s="29" t="n">
        <f aca="false">1/M184-(G184/100-(((E184/E64)^(1/10))-1))</f>
        <v>-0.00164842179822078</v>
      </c>
      <c r="R184" s="3" t="n">
        <f aca="false">((G184/G185+G184/1200+((1+G185/1200)^(-119))*(1-G184/G185)))</f>
        <v>1.00391041923249</v>
      </c>
      <c r="S184" s="3" t="n">
        <f aca="false">S183*R183*E183/E184</f>
        <v>3.44254784488763</v>
      </c>
      <c r="T184" s="9" t="n">
        <f aca="false">(($J304/$J184)^(1/10)-1)</f>
        <v>0.0642021125097139</v>
      </c>
      <c r="U184" s="9" t="n">
        <f aca="false">(($S304/$S184)^(1/10)-1)</f>
        <v>0.0513211395271418</v>
      </c>
      <c r="V184" s="9" t="n">
        <f aca="false">T184-U184</f>
        <v>0.0128809729825721</v>
      </c>
      <c r="Y184" s="28"/>
      <c r="Z184" s="28"/>
    </row>
    <row r="185" customFormat="false" ht="14.65" hidden="false" customHeight="false" outlineLevel="0" collapsed="false">
      <c r="A185" s="11" t="n">
        <v>1885.09</v>
      </c>
      <c r="B185" s="1" t="n">
        <v>4.65</v>
      </c>
      <c r="C185" s="2" t="n">
        <v>0.2575</v>
      </c>
      <c r="D185" s="1" t="n">
        <v>0.28</v>
      </c>
      <c r="E185" s="1" t="n">
        <v>7.897091074</v>
      </c>
      <c r="F185" s="2" t="n">
        <f aca="false">F184+1/12</f>
        <v>1885.70833333332</v>
      </c>
      <c r="G185" s="3" t="n">
        <f aca="false">G177*4/12+G189*8/12</f>
        <v>3.42</v>
      </c>
      <c r="H185" s="2" t="n">
        <v>189.331778751118</v>
      </c>
      <c r="I185" s="2" t="n">
        <v>10.4845017265404</v>
      </c>
      <c r="J185" s="4" t="n">
        <f aca="false">J184*((H185+(I185/12))/H184)</f>
        <v>458.872994493409</v>
      </c>
      <c r="K185" s="2" t="n">
        <f aca="false">D185*$E$1862/E185</f>
        <v>11.4006232366265</v>
      </c>
      <c r="L185" s="4" t="n">
        <f aca="false">K185*(J185/H185)</f>
        <v>27.6310620340117</v>
      </c>
      <c r="M185" s="26" t="n">
        <f aca="false">H185/AVERAGE(K65:K184)</f>
        <v>15.1162850287242</v>
      </c>
      <c r="O185" s="6" t="n">
        <f aca="false">J185/AVERAGE(L65:L184)</f>
        <v>19.6626718545226</v>
      </c>
      <c r="Q185" s="29" t="n">
        <f aca="false">1/M185-(G185/100-(((E185/E65)^(1/10))-1))</f>
        <v>-0.00179704606606806</v>
      </c>
      <c r="R185" s="3" t="n">
        <f aca="false">((G185/G186+G185/1200+((1+G186/1200)^(-119))*(1-G185/G186)))</f>
        <v>1.00390062064756</v>
      </c>
      <c r="S185" s="3" t="n">
        <f aca="false">S184*R184*E184/E185</f>
        <v>3.49764627099021</v>
      </c>
      <c r="T185" s="9" t="n">
        <f aca="false">(($J305/$J185)^(1/10)-1)</f>
        <v>0.0648248761704007</v>
      </c>
      <c r="U185" s="9" t="n">
        <f aca="false">(($S305/$S185)^(1/10)-1)</f>
        <v>0.0498605200969415</v>
      </c>
      <c r="V185" s="9" t="n">
        <f aca="false">T185-U185</f>
        <v>0.0149643560734591</v>
      </c>
      <c r="Y185" s="28"/>
      <c r="Z185" s="28"/>
    </row>
    <row r="186" customFormat="false" ht="14.65" hidden="false" customHeight="false" outlineLevel="0" collapsed="false">
      <c r="A186" s="11" t="n">
        <v>1885.1</v>
      </c>
      <c r="B186" s="1" t="n">
        <v>4.92</v>
      </c>
      <c r="C186" s="2" t="n">
        <v>0.2517</v>
      </c>
      <c r="D186" s="1" t="n">
        <v>0.2767</v>
      </c>
      <c r="E186" s="1" t="n">
        <v>7.897091074</v>
      </c>
      <c r="F186" s="2" t="n">
        <f aca="false">F185+1/12</f>
        <v>1885.79166666665</v>
      </c>
      <c r="G186" s="3" t="n">
        <f aca="false">G177*3/12+G189*9/12</f>
        <v>3.4075</v>
      </c>
      <c r="H186" s="2" t="n">
        <v>200.325236872151</v>
      </c>
      <c r="I186" s="2" t="n">
        <v>10.248345959496</v>
      </c>
      <c r="J186" s="4" t="n">
        <f aca="false">J185*((H186+(I186/12))/H185)</f>
        <v>487.587095476789</v>
      </c>
      <c r="K186" s="2" t="n">
        <f aca="false">D186*$E$1862/E186</f>
        <v>11.2662587484805</v>
      </c>
      <c r="L186" s="4" t="n">
        <f aca="false">K186*(J186/H186)</f>
        <v>27.4218189671601</v>
      </c>
      <c r="M186" s="26" t="n">
        <f aca="false">H186/AVERAGE(K66:K185)</f>
        <v>15.991023962169</v>
      </c>
      <c r="O186" s="6" t="n">
        <f aca="false">J186/AVERAGE(L66:L185)</f>
        <v>20.7990746396801</v>
      </c>
      <c r="Q186" s="29" t="n">
        <f aca="false">1/M186-(G186/100-(((E186/E66)^(1/10))-1))</f>
        <v>-0.00529078381250801</v>
      </c>
      <c r="R186" s="3" t="n">
        <f aca="false">((G186/G187+G186/1200+((1+G187/1200)^(-119))*(1-G186/G187)))</f>
        <v>1.00389082256597</v>
      </c>
      <c r="S186" s="3" t="n">
        <f aca="false">S185*R185*E185/E186</f>
        <v>3.5112892622527</v>
      </c>
      <c r="T186" s="9" t="n">
        <f aca="false">(($J306/$J186)^(1/10)-1)</f>
        <v>0.0571920904796226</v>
      </c>
      <c r="U186" s="9" t="n">
        <f aca="false">(($S306/$S186)^(1/10)-1)</f>
        <v>0.0496603056292748</v>
      </c>
      <c r="V186" s="9" t="n">
        <f aca="false">T186-U186</f>
        <v>0.00753178485034778</v>
      </c>
      <c r="Y186" s="28"/>
      <c r="Z186" s="28"/>
    </row>
    <row r="187" customFormat="false" ht="14.65" hidden="false" customHeight="false" outlineLevel="0" collapsed="false">
      <c r="A187" s="11" t="n">
        <v>1885.11</v>
      </c>
      <c r="B187" s="1" t="n">
        <v>5.24</v>
      </c>
      <c r="C187" s="2" t="n">
        <v>0.2458</v>
      </c>
      <c r="D187" s="1" t="n">
        <v>0.2733</v>
      </c>
      <c r="E187" s="1" t="n">
        <v>7.992232066</v>
      </c>
      <c r="F187" s="2" t="n">
        <f aca="false">F186+1/12</f>
        <v>1885.87499999999</v>
      </c>
      <c r="G187" s="3" t="n">
        <f aca="false">G177*2/12+G189*10/12</f>
        <v>3.395</v>
      </c>
      <c r="H187" s="2" t="n">
        <v>210.814709343551</v>
      </c>
      <c r="I187" s="2" t="n">
        <v>9.888980068062</v>
      </c>
      <c r="J187" s="4" t="n">
        <f aca="false">J186*((H187+(I187/12))/H186)</f>
        <v>515.124030366253</v>
      </c>
      <c r="K187" s="2" t="n">
        <f aca="false">D187*$E$1862/E187</f>
        <v>10.995354973968</v>
      </c>
      <c r="L187" s="4" t="n">
        <f aca="false">K187*(J187/H187)</f>
        <v>26.8670605914307</v>
      </c>
      <c r="M187" s="26" t="n">
        <f aca="false">H187/AVERAGE(K67:K186)</f>
        <v>16.824034498619</v>
      </c>
      <c r="O187" s="6" t="n">
        <f aca="false">J187/AVERAGE(L67:L186)</f>
        <v>21.8750996623949</v>
      </c>
      <c r="Q187" s="29" t="n">
        <f aca="false">1/M187-(G187/100-(((E187/E67)^(1/10))-1))</f>
        <v>-0.00627333245919753</v>
      </c>
      <c r="R187" s="3" t="n">
        <f aca="false">((G187/G188+G187/1200+((1+G188/1200)^(-119))*(1-G187/G188)))</f>
        <v>1.00388102498819</v>
      </c>
      <c r="S187" s="3" t="n">
        <f aca="false">S186*R186*E186/E187</f>
        <v>3.48298940367888</v>
      </c>
      <c r="T187" s="9" t="n">
        <f aca="false">(($J307/$J187)^(1/10)-1)</f>
        <v>0.0481676245129024</v>
      </c>
      <c r="U187" s="9" t="n">
        <f aca="false">(($S307/$S187)^(1/10)-1)</f>
        <v>0.0507197750805937</v>
      </c>
      <c r="V187" s="9" t="n">
        <f aca="false">T187-U187</f>
        <v>-0.00255215056769131</v>
      </c>
      <c r="Y187" s="28"/>
      <c r="Z187" s="28"/>
    </row>
    <row r="188" customFormat="false" ht="14.65" hidden="false" customHeight="false" outlineLevel="0" collapsed="false">
      <c r="A188" s="11" t="n">
        <v>1885.12</v>
      </c>
      <c r="B188" s="1" t="n">
        <v>5.2</v>
      </c>
      <c r="C188" s="2" t="n">
        <v>0.24</v>
      </c>
      <c r="D188" s="1" t="n">
        <v>0.27</v>
      </c>
      <c r="E188" s="1" t="n">
        <v>8.18251405</v>
      </c>
      <c r="F188" s="2" t="n">
        <f aca="false">F187+1/12</f>
        <v>1885.95833333332</v>
      </c>
      <c r="G188" s="3" t="n">
        <f aca="false">G177*1/12+G189*11/12</f>
        <v>3.3825</v>
      </c>
      <c r="H188" s="2" t="n">
        <v>204.340425177761</v>
      </c>
      <c r="I188" s="2" t="n">
        <v>9.43109654666588</v>
      </c>
      <c r="J188" s="4" t="n">
        <f aca="false">J187*((H188+(I188/12))/H187)</f>
        <v>501.224570233616</v>
      </c>
      <c r="K188" s="2" t="n">
        <f aca="false">D188*$E$1862/E188</f>
        <v>10.6099836149991</v>
      </c>
      <c r="L188" s="4" t="n">
        <f aca="false">K188*(J188/H188)</f>
        <v>26.0251219159762</v>
      </c>
      <c r="M188" s="26" t="n">
        <f aca="false">H188/AVERAGE(K68:K187)</f>
        <v>16.3044759522785</v>
      </c>
      <c r="O188" s="6" t="n">
        <f aca="false">J188/AVERAGE(L68:L187)</f>
        <v>21.1929877725117</v>
      </c>
      <c r="Q188" s="29" t="n">
        <f aca="false">1/M188-(G188/100-(((E188/E68)^(1/10))-1))</f>
        <v>-0.00113255262712792</v>
      </c>
      <c r="R188" s="3" t="n">
        <f aca="false">((G188/G189+G188/1200+((1+G189/1200)^(-119))*(1-G188/G189)))</f>
        <v>1.00387122791469</v>
      </c>
      <c r="S188" s="3" t="n">
        <f aca="false">S187*R187*E187/E188</f>
        <v>3.41519672004862</v>
      </c>
      <c r="T188" s="9" t="n">
        <f aca="false">(($J308/$J188)^(1/10)-1)</f>
        <v>0.0465309136501042</v>
      </c>
      <c r="U188" s="9" t="n">
        <f aca="false">(($S308/$S188)^(1/10)-1)</f>
        <v>0.0544720307343869</v>
      </c>
      <c r="V188" s="9" t="n">
        <f aca="false">T188-U188</f>
        <v>-0.00794111708428269</v>
      </c>
      <c r="Y188" s="28"/>
      <c r="Z188" s="28"/>
    </row>
    <row r="189" customFormat="false" ht="14.65" hidden="false" customHeight="false" outlineLevel="0" collapsed="false">
      <c r="A189" s="11" t="n">
        <v>1886.01</v>
      </c>
      <c r="B189" s="1" t="n">
        <v>5.2</v>
      </c>
      <c r="C189" s="2" t="n">
        <v>0.2383</v>
      </c>
      <c r="D189" s="1" t="n">
        <v>0.275</v>
      </c>
      <c r="E189" s="1" t="n">
        <v>7.992232066</v>
      </c>
      <c r="F189" s="2" t="n">
        <f aca="false">F188+1/12</f>
        <v>1886.04166666665</v>
      </c>
      <c r="G189" s="3" t="n">
        <v>3.37</v>
      </c>
      <c r="H189" s="2" t="n">
        <v>209.205436753142</v>
      </c>
      <c r="I189" s="2" t="n">
        <v>9.58724145736036</v>
      </c>
      <c r="J189" s="4" t="n">
        <f aca="false">J188*((H189+(I189/12))/H188)</f>
        <v>515.117612111398</v>
      </c>
      <c r="K189" s="2" t="n">
        <f aca="false">D189*$E$1862/E189</f>
        <v>11.0637490590604</v>
      </c>
      <c r="L189" s="4" t="n">
        <f aca="false">K189*(J189/H189)</f>
        <v>27.2417967943528</v>
      </c>
      <c r="M189" s="26" t="n">
        <f aca="false">H189/AVERAGE(K69:K188)</f>
        <v>16.6923174707977</v>
      </c>
      <c r="O189" s="6" t="n">
        <f aca="false">J189/AVERAGE(L69:L188)</f>
        <v>21.692296410859</v>
      </c>
      <c r="Q189" s="29" t="n">
        <f aca="false">1/M189-(G189/100-(((E189/E69)^(1/10))-1))</f>
        <v>-0.00386855912792624</v>
      </c>
      <c r="R189" s="3" t="n">
        <f aca="false">((G189/G190+G189/1200+((1+G190/1200)^(-119))*(1-G189/G190)))</f>
        <v>1.00175647501181</v>
      </c>
      <c r="S189" s="3" t="n">
        <f aca="false">S188*R188*E188/E189</f>
        <v>3.51004274798438</v>
      </c>
      <c r="T189" s="9" t="n">
        <f aca="false">(($J309/$J189)^(1/10)-1)</f>
        <v>0.0443238289387808</v>
      </c>
      <c r="U189" s="9" t="n">
        <f aca="false">(($S309/$S189)^(1/10)-1)</f>
        <v>0.0532925810738389</v>
      </c>
      <c r="V189" s="9" t="n">
        <f aca="false">T189-U189</f>
        <v>-0.0089687521350581</v>
      </c>
      <c r="Y189" s="28"/>
      <c r="Z189" s="28"/>
    </row>
    <row r="190" customFormat="false" ht="14.65" hidden="false" customHeight="false" outlineLevel="0" collapsed="false">
      <c r="A190" s="11" t="n">
        <v>1886.02</v>
      </c>
      <c r="B190" s="1" t="n">
        <v>5.3</v>
      </c>
      <c r="C190" s="2" t="n">
        <v>0.2367</v>
      </c>
      <c r="D190" s="1" t="n">
        <v>0.28</v>
      </c>
      <c r="E190" s="1" t="n">
        <v>7.992232066</v>
      </c>
      <c r="F190" s="2" t="n">
        <f aca="false">F189+1/12</f>
        <v>1886.12499999999</v>
      </c>
      <c r="G190" s="3" t="n">
        <f aca="false">G189*11/12+G201*1/12</f>
        <v>3.3825</v>
      </c>
      <c r="H190" s="2" t="n">
        <v>213.228618229164</v>
      </c>
      <c r="I190" s="2" t="n">
        <v>9.52287055374401</v>
      </c>
      <c r="J190" s="4" t="n">
        <f aca="false">J189*((H190+(I190/12))/H189)</f>
        <v>526.977699824866</v>
      </c>
      <c r="K190" s="2" t="n">
        <f aca="false">D190*$E$1862/E190</f>
        <v>11.2649081328615</v>
      </c>
      <c r="L190" s="4" t="n">
        <f aca="false">K190*(J190/H190)</f>
        <v>27.8403313115024</v>
      </c>
      <c r="M190" s="26" t="n">
        <f aca="false">H190/AVERAGE(K70:K189)</f>
        <v>17.006648259461</v>
      </c>
      <c r="O190" s="6" t="n">
        <f aca="false">J190/AVERAGE(L70:L189)</f>
        <v>22.0924225811977</v>
      </c>
      <c r="Q190" s="29" t="n">
        <f aca="false">1/M190-(G190/100-(((E190/E70)^(1/10))-1))</f>
        <v>-0.00510082408817199</v>
      </c>
      <c r="R190" s="3" t="n">
        <f aca="false">((G190/G191+G190/1200+((1+G191/1200)^(-119))*(1-G190/G191)))</f>
        <v>1.00176751076736</v>
      </c>
      <c r="S190" s="3" t="n">
        <f aca="false">S189*R189*E189/E190</f>
        <v>3.51620805036158</v>
      </c>
      <c r="T190" s="9" t="n">
        <f aca="false">(($J310/$J190)^(1/10)-1)</f>
        <v>0.0481357977100929</v>
      </c>
      <c r="U190" s="9" t="n">
        <f aca="false">(($S310/$S190)^(1/10)-1)</f>
        <v>0.0550860507604731</v>
      </c>
      <c r="V190" s="9" t="n">
        <f aca="false">T190-U190</f>
        <v>-0.00695025305038022</v>
      </c>
      <c r="Y190" s="28"/>
      <c r="Z190" s="28"/>
    </row>
    <row r="191" customFormat="false" ht="14.65" hidden="false" customHeight="false" outlineLevel="0" collapsed="false">
      <c r="A191" s="11" t="n">
        <v>1886.03</v>
      </c>
      <c r="B191" s="1" t="n">
        <v>5.19</v>
      </c>
      <c r="C191" s="2" t="n">
        <v>0.235</v>
      </c>
      <c r="D191" s="1" t="n">
        <v>0.285</v>
      </c>
      <c r="E191" s="1" t="n">
        <v>7.897091074</v>
      </c>
      <c r="F191" s="2" t="n">
        <f aca="false">F190+1/12</f>
        <v>1886.20833333332</v>
      </c>
      <c r="G191" s="3" t="n">
        <f aca="false">G189*10/12+G201*2/12</f>
        <v>3.395</v>
      </c>
      <c r="H191" s="2" t="n">
        <v>211.318694993184</v>
      </c>
      <c r="I191" s="2" t="n">
        <v>9.56838021645437</v>
      </c>
      <c r="J191" s="4" t="n">
        <f aca="false">J190*((H191+(I191/12))/H190)</f>
        <v>524.228100003408</v>
      </c>
      <c r="K191" s="2" t="n">
        <f aca="false">D191*$E$1862/E191</f>
        <v>11.6042057944234</v>
      </c>
      <c r="L191" s="4" t="n">
        <f aca="false">K191*(J191/H191)</f>
        <v>28.7870921967189</v>
      </c>
      <c r="M191" s="26" t="n">
        <f aca="false">H191/AVERAGE(K71:K190)</f>
        <v>16.8432661015701</v>
      </c>
      <c r="O191" s="6" t="n">
        <f aca="false">J191/AVERAGE(L71:L190)</f>
        <v>21.8732235595916</v>
      </c>
      <c r="Q191" s="29" t="n">
        <f aca="false">1/M191-(G191/100-(((E191/E71)^(1/10))-1))</f>
        <v>-0.0058162972749697</v>
      </c>
      <c r="R191" s="3" t="n">
        <f aca="false">((G191/G192+G191/1200+((1+G192/1200)^(-119))*(1-G191/G192)))</f>
        <v>1.00177854601911</v>
      </c>
      <c r="S191" s="3" t="n">
        <f aca="false">S190*R190*E190/E191</f>
        <v>3.56485972803561</v>
      </c>
      <c r="T191" s="9" t="n">
        <f aca="false">(($J311/$J191)^(1/10)-1)</f>
        <v>0.0473957575525459</v>
      </c>
      <c r="U191" s="9" t="n">
        <f aca="false">(($S311/$S191)^(1/10)-1)</f>
        <v>0.0540974122470317</v>
      </c>
      <c r="V191" s="9" t="n">
        <f aca="false">T191-U191</f>
        <v>-0.0067016546944858</v>
      </c>
      <c r="Y191" s="28"/>
      <c r="Z191" s="28"/>
    </row>
    <row r="192" customFormat="false" ht="14.65" hidden="false" customHeight="false" outlineLevel="0" collapsed="false">
      <c r="A192" s="11" t="n">
        <v>1886.04</v>
      </c>
      <c r="B192" s="1" t="n">
        <v>5.12</v>
      </c>
      <c r="C192" s="2" t="n">
        <v>0.2333</v>
      </c>
      <c r="D192" s="1" t="n">
        <v>0.29</v>
      </c>
      <c r="E192" s="1" t="n">
        <v>7.801941983</v>
      </c>
      <c r="F192" s="2" t="n">
        <f aca="false">F191+1/12</f>
        <v>1886.29166666665</v>
      </c>
      <c r="G192" s="3" t="n">
        <f aca="false">G189*9/12+G201*3/12</f>
        <v>3.4075</v>
      </c>
      <c r="H192" s="2" t="n">
        <v>211.010930815326</v>
      </c>
      <c r="I192" s="2" t="n">
        <v>9.61500979672179</v>
      </c>
      <c r="J192" s="4" t="n">
        <f aca="false">J191*((H192+(I192/12))/H191)</f>
        <v>525.452315224427</v>
      </c>
      <c r="K192" s="2" t="n">
        <f aca="false">D192*$E$1862/E192</f>
        <v>11.9517910032118</v>
      </c>
      <c r="L192" s="4" t="n">
        <f aca="false">K192*(J192/H192)</f>
        <v>29.7619475420086</v>
      </c>
      <c r="M192" s="26" t="n">
        <f aca="false">H192/AVERAGE(K72:K191)</f>
        <v>16.8017161312463</v>
      </c>
      <c r="O192" s="6" t="n">
        <f aca="false">J192/AVERAGE(L72:L191)</f>
        <v>21.8124738072082</v>
      </c>
      <c r="Q192" s="29" t="n">
        <f aca="false">1/M192-(G192/100-(((E192/E72)^(1/10))-1))</f>
        <v>-0.00611574632515827</v>
      </c>
      <c r="R192" s="3" t="n">
        <f aca="false">((G192/G193+G192/1200+((1+G193/1200)^(-119))*(1-G192/G193)))</f>
        <v>1.00178958076752</v>
      </c>
      <c r="S192" s="3" t="n">
        <f aca="false">S191*R191*E191/E192</f>
        <v>3.61475279697428</v>
      </c>
      <c r="T192" s="9" t="n">
        <f aca="false">(($J312/$J192)^(1/10)-1)</f>
        <v>0.0500040356101221</v>
      </c>
      <c r="U192" s="9" t="n">
        <f aca="false">(($S312/$S192)^(1/10)-1)</f>
        <v>0.0546303681115437</v>
      </c>
      <c r="V192" s="9" t="n">
        <f aca="false">T192-U192</f>
        <v>-0.00462633250142153</v>
      </c>
      <c r="Y192" s="28"/>
      <c r="Z192" s="28"/>
    </row>
    <row r="193" customFormat="false" ht="14.65" hidden="false" customHeight="false" outlineLevel="0" collapsed="false">
      <c r="A193" s="11" t="n">
        <v>1886.05</v>
      </c>
      <c r="B193" s="1" t="n">
        <v>5.02</v>
      </c>
      <c r="C193" s="2" t="n">
        <v>0.2317</v>
      </c>
      <c r="D193" s="1" t="n">
        <v>0.295</v>
      </c>
      <c r="E193" s="1" t="n">
        <v>7.611651901</v>
      </c>
      <c r="F193" s="2" t="n">
        <f aca="false">F192+1/12</f>
        <v>1886.37499999999</v>
      </c>
      <c r="G193" s="3" t="n">
        <f aca="false">G189*8/12+G201*4/12</f>
        <v>3.42</v>
      </c>
      <c r="H193" s="2" t="n">
        <v>212.061831123404</v>
      </c>
      <c r="I193" s="2" t="n">
        <v>9.78779407794676</v>
      </c>
      <c r="J193" s="4" t="n">
        <f aca="false">J192*((H193+(I193/12))/H192)</f>
        <v>530.100334726355</v>
      </c>
      <c r="K193" s="2" t="n">
        <f aca="false">D193*$E$1862/E193</f>
        <v>12.461800832949</v>
      </c>
      <c r="L193" s="4" t="n">
        <f aca="false">K193*(J193/H193)</f>
        <v>31.1513144908914</v>
      </c>
      <c r="M193" s="26" t="n">
        <f aca="false">H193/AVERAGE(K73:K192)</f>
        <v>16.8631955150978</v>
      </c>
      <c r="O193" s="6" t="n">
        <f aca="false">J193/AVERAGE(L73:L192)</f>
        <v>21.8858396957642</v>
      </c>
      <c r="Q193" s="29" t="n">
        <f aca="false">1/M193-(G193/100-(((E193/E73)^(1/10))-1))</f>
        <v>-0.00535820712311894</v>
      </c>
      <c r="R193" s="3" t="n">
        <f aca="false">((G193/G194+G193/1200+((1+G194/1200)^(-119))*(1-G193/G194)))</f>
        <v>1.00180061501306</v>
      </c>
      <c r="S193" s="3" t="n">
        <f aca="false">S192*R192*E192/E193</f>
        <v>3.71175165300299</v>
      </c>
      <c r="T193" s="9" t="n">
        <f aca="false">(($J313/$J193)^(1/10)-1)</f>
        <v>0.0505277380725493</v>
      </c>
      <c r="U193" s="9" t="n">
        <f aca="false">(($S313/$S193)^(1/10)-1)</f>
        <v>0.0538583078066577</v>
      </c>
      <c r="V193" s="9" t="n">
        <f aca="false">T193-U193</f>
        <v>-0.00333056973410839</v>
      </c>
      <c r="Y193" s="28"/>
      <c r="Z193" s="28"/>
    </row>
    <row r="194" customFormat="false" ht="14.65" hidden="false" customHeight="false" outlineLevel="0" collapsed="false">
      <c r="A194" s="11" t="n">
        <v>1886.06</v>
      </c>
      <c r="B194" s="1" t="n">
        <v>5.25</v>
      </c>
      <c r="C194" s="2" t="n">
        <v>0.23</v>
      </c>
      <c r="D194" s="1" t="n">
        <v>0.3</v>
      </c>
      <c r="E194" s="1" t="n">
        <v>7.51650281</v>
      </c>
      <c r="F194" s="2" t="n">
        <f aca="false">F193+1/12</f>
        <v>1886.45833333332</v>
      </c>
      <c r="G194" s="3" t="n">
        <f aca="false">G189*7/12+G201*5/12</f>
        <v>3.4325</v>
      </c>
      <c r="H194" s="2" t="n">
        <v>224.585228353024</v>
      </c>
      <c r="I194" s="2" t="n">
        <v>9.83897190879917</v>
      </c>
      <c r="J194" s="4" t="n">
        <f aca="false">J193*((H194+(I194/12))/H193)</f>
        <v>563.455200542518</v>
      </c>
      <c r="K194" s="2" t="n">
        <f aca="false">D194*$E$1862/E194</f>
        <v>12.8334416201728</v>
      </c>
      <c r="L194" s="4" t="n">
        <f aca="false">K194*(J194/H194)</f>
        <v>32.197440031001</v>
      </c>
      <c r="M194" s="26" t="n">
        <f aca="false">H194/AVERAGE(K74:K193)</f>
        <v>17.8314940553769</v>
      </c>
      <c r="O194" s="6" t="n">
        <f aca="false">J194/AVERAGE(L74:L193)</f>
        <v>23.1286669895765</v>
      </c>
      <c r="Q194" s="29" t="n">
        <f aca="false">1/M194-(G194/100-(((E194/E74)^(1/10))-1))</f>
        <v>-0.00721543808205415</v>
      </c>
      <c r="R194" s="3" t="n">
        <f aca="false">((G194/G195+G194/1200+((1+G195/1200)^(-119))*(1-G194/G195)))</f>
        <v>1.0018116487562</v>
      </c>
      <c r="S194" s="3" t="n">
        <f aca="false">S193*R193*E193/E194</f>
        <v>3.76550561178602</v>
      </c>
      <c r="T194" s="9" t="n">
        <f aca="false">(($J314/$J194)^(1/10)-1)</f>
        <v>0.0441629142989994</v>
      </c>
      <c r="U194" s="9" t="n">
        <f aca="false">(($S314/$S194)^(1/10)-1)</f>
        <v>0.0543840638947237</v>
      </c>
      <c r="V194" s="9" t="n">
        <f aca="false">T194-U194</f>
        <v>-0.0102211495957243</v>
      </c>
      <c r="Y194" s="28"/>
      <c r="Z194" s="28"/>
    </row>
    <row r="195" customFormat="false" ht="14.65" hidden="false" customHeight="false" outlineLevel="0" collapsed="false">
      <c r="A195" s="11" t="n">
        <v>1886.07</v>
      </c>
      <c r="B195" s="1" t="n">
        <v>5.33</v>
      </c>
      <c r="C195" s="2" t="n">
        <v>0.2283</v>
      </c>
      <c r="D195" s="1" t="n">
        <v>0.305</v>
      </c>
      <c r="E195" s="1" t="n">
        <v>7.611651901</v>
      </c>
      <c r="F195" s="2" t="n">
        <f aca="false">F194+1/12</f>
        <v>1886.54166666665</v>
      </c>
      <c r="G195" s="3" t="n">
        <f aca="false">G189*6/12+G201*6/12</f>
        <v>3.445</v>
      </c>
      <c r="H195" s="2" t="n">
        <v>225.157282846164</v>
      </c>
      <c r="I195" s="2" t="n">
        <v>9.64416654292294</v>
      </c>
      <c r="J195" s="4" t="n">
        <f aca="false">J194*((H195+(I195/12))/H194)</f>
        <v>566.906741267748</v>
      </c>
      <c r="K195" s="2" t="n">
        <f aca="false">D195*$E$1862/E195</f>
        <v>12.8842347594897</v>
      </c>
      <c r="L195" s="4" t="n">
        <f aca="false">K195*(J195/H195)</f>
        <v>32.4402544252651</v>
      </c>
      <c r="M195" s="26" t="n">
        <f aca="false">H195/AVERAGE(K75:K194)</f>
        <v>17.8458450415322</v>
      </c>
      <c r="O195" s="6" t="n">
        <f aca="false">J195/AVERAGE(L75:L194)</f>
        <v>23.1300674018733</v>
      </c>
      <c r="Q195" s="29" t="n">
        <f aca="false">1/M195-(G195/100-(((E195/E75)^(1/10))-1))</f>
        <v>-0.00616328674031329</v>
      </c>
      <c r="R195" s="3" t="n">
        <f aca="false">((G195/G196+G195/1200+((1+G196/1200)^(-119))*(1-G195/G196)))</f>
        <v>1.00182268199741</v>
      </c>
      <c r="S195" s="3" t="n">
        <f aca="false">S194*R194*E194/E195</f>
        <v>3.72517158705766</v>
      </c>
      <c r="T195" s="9" t="n">
        <f aca="false">(($J315/$J195)^(1/10)-1)</f>
        <v>0.0369492476017419</v>
      </c>
      <c r="U195" s="9" t="n">
        <f aca="false">(($S315/$S195)^(1/10)-1)</f>
        <v>0.0559758240394541</v>
      </c>
      <c r="V195" s="9" t="n">
        <f aca="false">T195-U195</f>
        <v>-0.0190265764377122</v>
      </c>
      <c r="Y195" s="28"/>
      <c r="Z195" s="28"/>
    </row>
    <row r="196" customFormat="false" ht="14.65" hidden="false" customHeight="false" outlineLevel="0" collapsed="false">
      <c r="A196" s="11" t="n">
        <v>1886.08</v>
      </c>
      <c r="B196" s="1" t="n">
        <v>5.37</v>
      </c>
      <c r="C196" s="2" t="n">
        <v>0.2267</v>
      </c>
      <c r="D196" s="1" t="n">
        <v>0.31</v>
      </c>
      <c r="E196" s="1" t="n">
        <v>7.706792893</v>
      </c>
      <c r="F196" s="2" t="n">
        <f aca="false">F195+1/12</f>
        <v>1886.62499999999</v>
      </c>
      <c r="G196" s="3" t="n">
        <f aca="false">G189*5/12+G201*7/12</f>
        <v>3.4575</v>
      </c>
      <c r="H196" s="2" t="n">
        <v>224.046573454481</v>
      </c>
      <c r="I196" s="2" t="n">
        <v>9.45835348270595</v>
      </c>
      <c r="J196" s="4" t="n">
        <f aca="false">J195*((H196+(I196/12))/H195)</f>
        <v>566.094709147194</v>
      </c>
      <c r="K196" s="2" t="n">
        <f aca="false">D196*$E$1862/E196</f>
        <v>12.9337872943928</v>
      </c>
      <c r="L196" s="4" t="n">
        <f aca="false">K196*(J196/H196)</f>
        <v>32.6795828371751</v>
      </c>
      <c r="M196" s="26" t="n">
        <f aca="false">H196/AVERAGE(K76:K195)</f>
        <v>17.7239127996193</v>
      </c>
      <c r="O196" s="6" t="n">
        <f aca="false">J196/AVERAGE(L76:L195)</f>
        <v>22.9549738392198</v>
      </c>
      <c r="Q196" s="29" t="n">
        <f aca="false">1/M196-(G196/100-(((E196/E76)^(1/10))-1))</f>
        <v>-0.0056081304491679</v>
      </c>
      <c r="R196" s="3" t="n">
        <f aca="false">((G196/G197+G196/1200+((1+G197/1200)^(-119))*(1-G196/G197)))</f>
        <v>1.00183371473716</v>
      </c>
      <c r="S196" s="3" t="n">
        <f aca="false">S195*R195*E195/E196</f>
        <v>3.68589002000179</v>
      </c>
      <c r="T196" s="9" t="n">
        <f aca="false">(($J316/$J196)^(1/10)-1)</f>
        <v>0.0314492943165259</v>
      </c>
      <c r="U196" s="9" t="n">
        <f aca="false">(($S316/$S196)^(1/10)-1)</f>
        <v>0.057550837080464</v>
      </c>
      <c r="V196" s="9" t="n">
        <f aca="false">T196-U196</f>
        <v>-0.0261015427639382</v>
      </c>
      <c r="Y196" s="28"/>
      <c r="Z196" s="28"/>
    </row>
    <row r="197" customFormat="false" ht="14.65" hidden="false" customHeight="false" outlineLevel="0" collapsed="false">
      <c r="A197" s="11" t="n">
        <v>1886.09</v>
      </c>
      <c r="B197" s="1" t="n">
        <v>5.51</v>
      </c>
      <c r="C197" s="2" t="n">
        <v>0.225</v>
      </c>
      <c r="D197" s="1" t="n">
        <v>0.315</v>
      </c>
      <c r="E197" s="1" t="n">
        <v>7.706792893</v>
      </c>
      <c r="F197" s="2" t="n">
        <f aca="false">F196+1/12</f>
        <v>1886.70833333332</v>
      </c>
      <c r="G197" s="3" t="n">
        <f aca="false">G189*4/12+G201*8/12</f>
        <v>3.47</v>
      </c>
      <c r="H197" s="2" t="n">
        <v>229.887638684207</v>
      </c>
      <c r="I197" s="2" t="n">
        <v>9.38742626205928</v>
      </c>
      <c r="J197" s="4" t="n">
        <f aca="false">J196*((H197+(I197/12))/H196)</f>
        <v>582.829818100103</v>
      </c>
      <c r="K197" s="2" t="n">
        <f aca="false">D197*$E$1862/E197</f>
        <v>13.142396766883</v>
      </c>
      <c r="L197" s="4" t="n">
        <f aca="false">K197*(J197/H197)</f>
        <v>33.3196719966483</v>
      </c>
      <c r="M197" s="26" t="n">
        <f aca="false">H197/AVERAGE(K77:K196)</f>
        <v>18.1471439258</v>
      </c>
      <c r="O197" s="6" t="n">
        <f aca="false">J197/AVERAGE(L77:L196)</f>
        <v>23.4846135980959</v>
      </c>
      <c r="Q197" s="29" t="n">
        <f aca="false">1/M197-(G197/100-(((E197/E77)^(1/10))-1))</f>
        <v>-0.00795345627047924</v>
      </c>
      <c r="R197" s="3" t="n">
        <f aca="false">((G197/G198+G197/1200+((1+G198/1200)^(-119))*(1-G197/G198)))</f>
        <v>1.00184474697592</v>
      </c>
      <c r="S197" s="3" t="n">
        <f aca="false">S196*R196*E196/E197</f>
        <v>3.69264889085102</v>
      </c>
      <c r="T197" s="9" t="n">
        <f aca="false">(($J317/$J197)^(1/10)-1)</f>
        <v>0.0341152797016169</v>
      </c>
      <c r="U197" s="9" t="n">
        <f aca="false">(($S317/$S197)^(1/10)-1)</f>
        <v>0.0578108634280841</v>
      </c>
      <c r="V197" s="9" t="n">
        <f aca="false">T197-U197</f>
        <v>-0.0236955837264672</v>
      </c>
      <c r="Y197" s="28"/>
      <c r="Z197" s="28"/>
    </row>
    <row r="198" customFormat="false" ht="14.65" hidden="false" customHeight="false" outlineLevel="0" collapsed="false">
      <c r="A198" s="11" t="n">
        <v>1886.1</v>
      </c>
      <c r="B198" s="1" t="n">
        <v>5.65</v>
      </c>
      <c r="C198" s="2" t="n">
        <v>0.2233</v>
      </c>
      <c r="D198" s="1" t="n">
        <v>0.32</v>
      </c>
      <c r="E198" s="1" t="n">
        <v>7.706792893</v>
      </c>
      <c r="F198" s="2" t="n">
        <f aca="false">F197+1/12</f>
        <v>1886.79166666665</v>
      </c>
      <c r="G198" s="3" t="n">
        <f aca="false">G189*3/12+G201*9/12</f>
        <v>3.4825</v>
      </c>
      <c r="H198" s="2" t="n">
        <v>235.728703913933</v>
      </c>
      <c r="I198" s="2" t="n">
        <v>9.31649904141261</v>
      </c>
      <c r="J198" s="4" t="n">
        <f aca="false">J197*((H198+(I198/12))/H197)</f>
        <v>599.606889981378</v>
      </c>
      <c r="K198" s="2" t="n">
        <f aca="false">D198*$E$1862/E198</f>
        <v>13.3510062393732</v>
      </c>
      <c r="L198" s="4" t="n">
        <f aca="false">K198*(J198/H198)</f>
        <v>33.9600362467329</v>
      </c>
      <c r="M198" s="26" t="n">
        <f aca="false">H198/AVERAGE(K78:K197)</f>
        <v>18.5623813428666</v>
      </c>
      <c r="O198" s="6" t="n">
        <f aca="false">J198/AVERAGE(L78:L197)</f>
        <v>24.0014612887279</v>
      </c>
      <c r="Q198" s="29" t="n">
        <f aca="false">1/M198-(G198/100-(((E198/E78)^(1/10))-1))</f>
        <v>-0.0110920025990453</v>
      </c>
      <c r="R198" s="3" t="n">
        <f aca="false">((G198/G199+G198/1200+((1+G199/1200)^(-119))*(1-G198/G199)))</f>
        <v>1.00185577871415</v>
      </c>
      <c r="S198" s="3" t="n">
        <f aca="false">S197*R197*E197/E198</f>
        <v>3.69946089372553</v>
      </c>
      <c r="T198" s="9" t="n">
        <f aca="false">(($J318/$J198)^(1/10)-1)</f>
        <v>0.0307753452568673</v>
      </c>
      <c r="U198" s="9" t="n">
        <f aca="false">(($S318/$S198)^(1/10)-1)</f>
        <v>0.0549145229828694</v>
      </c>
      <c r="V198" s="9" t="n">
        <f aca="false">T198-U198</f>
        <v>-0.024139177726002</v>
      </c>
      <c r="Y198" s="28"/>
      <c r="Z198" s="28"/>
    </row>
    <row r="199" customFormat="false" ht="14.65" hidden="false" customHeight="false" outlineLevel="0" collapsed="false">
      <c r="A199" s="11" t="n">
        <v>1886.11</v>
      </c>
      <c r="B199" s="1" t="n">
        <v>5.79</v>
      </c>
      <c r="C199" s="2" t="n">
        <v>0.2217</v>
      </c>
      <c r="D199" s="1" t="n">
        <v>0.325</v>
      </c>
      <c r="E199" s="1" t="n">
        <v>7.706792893</v>
      </c>
      <c r="F199" s="2" t="n">
        <f aca="false">F198+1/12</f>
        <v>1886.87499999999</v>
      </c>
      <c r="G199" s="3" t="n">
        <f aca="false">G189*2/12+G201*10/12</f>
        <v>3.495</v>
      </c>
      <c r="H199" s="2" t="n">
        <v>241.569769143659</v>
      </c>
      <c r="I199" s="2" t="n">
        <v>9.24974401021574</v>
      </c>
      <c r="J199" s="4" t="n">
        <f aca="false">J198*((H199+(I199/12))/H198)</f>
        <v>616.425067307006</v>
      </c>
      <c r="K199" s="2" t="n">
        <f aca="false">D199*$E$1862/E199</f>
        <v>13.5596157118634</v>
      </c>
      <c r="L199" s="4" t="n">
        <f aca="false">K199*(J199/H199)</f>
        <v>34.6007162132603</v>
      </c>
      <c r="M199" s="26" t="n">
        <f aca="false">H199/AVERAGE(K79:K198)</f>
        <v>18.9683126349428</v>
      </c>
      <c r="O199" s="6" t="n">
        <f aca="false">J199/AVERAGE(L79:L198)</f>
        <v>24.5042793626295</v>
      </c>
      <c r="Q199" s="29" t="n">
        <f aca="false">1/M199-(G199/100-(((E199/E79)^(1/10))-1))</f>
        <v>-0.0132473918810821</v>
      </c>
      <c r="R199" s="3" t="n">
        <f aca="false">((G199/G200+G199/1200+((1+G200/1200)^(-119))*(1-G199/G200)))</f>
        <v>1.00186680995232</v>
      </c>
      <c r="S199" s="3" t="n">
        <f aca="false">S198*R198*E198/E199</f>
        <v>3.70632627450593</v>
      </c>
      <c r="T199" s="9" t="n">
        <f aca="false">(($J319/$J199)^(1/10)-1)</f>
        <v>0.0321003151920332</v>
      </c>
      <c r="U199" s="9" t="n">
        <f aca="false">(($S319/$S199)^(1/10)-1)</f>
        <v>0.0521146621252508</v>
      </c>
      <c r="V199" s="9" t="n">
        <f aca="false">T199-U199</f>
        <v>-0.0200143469332177</v>
      </c>
      <c r="Y199" s="28"/>
      <c r="Z199" s="28"/>
    </row>
    <row r="200" customFormat="false" ht="14.65" hidden="false" customHeight="false" outlineLevel="0" collapsed="false">
      <c r="A200" s="11" t="n">
        <v>1886.12</v>
      </c>
      <c r="B200" s="1" t="n">
        <v>5.64</v>
      </c>
      <c r="C200" s="2" t="n">
        <v>0.22</v>
      </c>
      <c r="D200" s="1" t="n">
        <v>0.33</v>
      </c>
      <c r="E200" s="1" t="n">
        <v>7.801941983</v>
      </c>
      <c r="F200" s="2" t="n">
        <f aca="false">F199+1/12</f>
        <v>1886.95833333332</v>
      </c>
      <c r="G200" s="3" t="n">
        <f aca="false">G189*1/12+G201*11/12</f>
        <v>3.5075</v>
      </c>
      <c r="H200" s="2" t="n">
        <v>232.441728476258</v>
      </c>
      <c r="I200" s="2" t="n">
        <v>9.06687593347104</v>
      </c>
      <c r="J200" s="4" t="n">
        <f aca="false">J199*((H200+(I200/12))/H199)</f>
        <v>595.060643409445</v>
      </c>
      <c r="K200" s="2" t="n">
        <f aca="false">D200*$E$1862/E200</f>
        <v>13.6003139002066</v>
      </c>
      <c r="L200" s="4" t="n">
        <f aca="false">K200*(J200/H200)</f>
        <v>34.8173780718292</v>
      </c>
      <c r="M200" s="26" t="n">
        <f aca="false">H200/AVERAGE(K80:K199)</f>
        <v>18.1940575568864</v>
      </c>
      <c r="O200" s="6" t="n">
        <f aca="false">J200/AVERAGE(L80:L199)</f>
        <v>23.4853248417397</v>
      </c>
      <c r="Q200" s="29" t="n">
        <f aca="false">1/M200-(G200/100-(((E200/E80)^(1/10))-1))</f>
        <v>-0.0116704752760213</v>
      </c>
      <c r="R200" s="3" t="n">
        <f aca="false">((G200/G201+G200/1200+((1+G201/1200)^(-119))*(1-G200/G201)))</f>
        <v>1.0018778406909</v>
      </c>
      <c r="S200" s="3" t="n">
        <f aca="false">S199*R199*E199/E200</f>
        <v>3.66796015736891</v>
      </c>
      <c r="T200" s="9" t="n">
        <f aca="false">(($J320/$J200)^(1/10)-1)</f>
        <v>0.0322662955890269</v>
      </c>
      <c r="U200" s="9" t="n">
        <f aca="false">(($S320/$S200)^(1/10)-1)</f>
        <v>0.0536579564751007</v>
      </c>
      <c r="V200" s="9" t="n">
        <f aca="false">T200-U200</f>
        <v>-0.0213916608860738</v>
      </c>
      <c r="Y200" s="28"/>
      <c r="Z200" s="28"/>
    </row>
    <row r="201" customFormat="false" ht="14.65" hidden="false" customHeight="false" outlineLevel="0" collapsed="false">
      <c r="A201" s="11" t="n">
        <v>1887.01</v>
      </c>
      <c r="B201" s="1" t="n">
        <v>5.58</v>
      </c>
      <c r="C201" s="2" t="n">
        <v>0.2225</v>
      </c>
      <c r="D201" s="1" t="n">
        <v>0.3325</v>
      </c>
      <c r="E201" s="1" t="n">
        <v>7.992232066</v>
      </c>
      <c r="F201" s="2" t="n">
        <f aca="false">F200+1/12</f>
        <v>1887.04166666665</v>
      </c>
      <c r="G201" s="3" t="n">
        <v>3.52</v>
      </c>
      <c r="H201" s="2" t="n">
        <v>224.493526362026</v>
      </c>
      <c r="I201" s="2" t="n">
        <v>8.95157878414888</v>
      </c>
      <c r="J201" s="4" t="n">
        <f aca="false">J200*((H201+(I201/12))/H200)</f>
        <v>576.622611909813</v>
      </c>
      <c r="K201" s="2" t="n">
        <f aca="false">D201*$E$1862/E201</f>
        <v>13.3770784077731</v>
      </c>
      <c r="L201" s="4" t="n">
        <f aca="false">K201*(J201/H201)</f>
        <v>34.3596807276009</v>
      </c>
      <c r="M201" s="26" t="n">
        <f aca="false">H201/AVERAGE(K81:K200)</f>
        <v>17.512222096305</v>
      </c>
      <c r="O201" s="6" t="n">
        <f aca="false">J201/AVERAGE(L81:L200)</f>
        <v>22.5907543815106</v>
      </c>
      <c r="Q201" s="29" t="n">
        <f aca="false">1/M201-(G201/100-(((E201/E81)^(1/10))-1))</f>
        <v>-0.00902028867565476</v>
      </c>
      <c r="R201" s="3" t="n">
        <f aca="false">((G201/G202+G201/1200+((1+G202/1200)^(-119))*(1-G201/G202)))</f>
        <v>1.00188887093036</v>
      </c>
      <c r="S201" s="3" t="n">
        <f aca="false">S200*R200*E200/E201</f>
        <v>3.58735215303833</v>
      </c>
      <c r="T201" s="9" t="n">
        <f aca="false">(($J321/$J201)^(1/10)-1)</f>
        <v>0.0388951161506879</v>
      </c>
      <c r="U201" s="9" t="n">
        <f aca="false">(($S321/$S201)^(1/10)-1)</f>
        <v>0.0595165303409484</v>
      </c>
      <c r="V201" s="9" t="n">
        <f aca="false">T201-U201</f>
        <v>-0.0206214141902605</v>
      </c>
      <c r="Y201" s="28"/>
      <c r="Z201" s="28"/>
    </row>
    <row r="202" customFormat="false" ht="14.65" hidden="false" customHeight="false" outlineLevel="0" collapsed="false">
      <c r="A202" s="11" t="n">
        <v>1887.02</v>
      </c>
      <c r="B202" s="1" t="n">
        <v>5.54</v>
      </c>
      <c r="C202" s="2" t="n">
        <v>0.225</v>
      </c>
      <c r="D202" s="1" t="n">
        <v>0.335</v>
      </c>
      <c r="E202" s="1" t="n">
        <v>8.087381157</v>
      </c>
      <c r="F202" s="2" t="n">
        <f aca="false">F201+1/12</f>
        <v>1887.12499999999</v>
      </c>
      <c r="G202" s="3" t="n">
        <f aca="false">G201*11/12+G213*1/12</f>
        <v>3.5325</v>
      </c>
      <c r="H202" s="2" t="n">
        <v>220.261991541992</v>
      </c>
      <c r="I202" s="2" t="n">
        <v>8.94565850125419</v>
      </c>
      <c r="J202" s="4" t="n">
        <f aca="false">J201*((H202+(I202/12))/H201)</f>
        <v>567.668487729176</v>
      </c>
      <c r="K202" s="2" t="n">
        <f aca="false">D202*$E$1862/E202</f>
        <v>13.3190915463118</v>
      </c>
      <c r="L202" s="4" t="n">
        <f aca="false">K202*(J202/H202)</f>
        <v>34.3265240774863</v>
      </c>
      <c r="M202" s="26" t="n">
        <f aca="false">H202/AVERAGE(K82:K201)</f>
        <v>17.1253665969723</v>
      </c>
      <c r="O202" s="6" t="n">
        <f aca="false">J202/AVERAGE(L82:L201)</f>
        <v>22.0809229618874</v>
      </c>
      <c r="Q202" s="29" t="n">
        <f aca="false">1/M202-(G202/100-(((E202/E82)^(1/10))-1))</f>
        <v>-0.00413997181161079</v>
      </c>
      <c r="R202" s="3" t="n">
        <f aca="false">((G202/G203+G202/1200+((1+G203/1200)^(-119))*(1-G202/G203)))</f>
        <v>1.00189990067115</v>
      </c>
      <c r="S202" s="3" t="n">
        <f aca="false">S201*R201*E201/E202</f>
        <v>3.55184281260231</v>
      </c>
      <c r="T202" s="9" t="n">
        <f aca="false">(($J322/$J202)^(1/10)-1)</f>
        <v>0.0399042289135225</v>
      </c>
      <c r="U202" s="9" t="n">
        <f aca="false">(($S322/$S202)^(1/10)-1)</f>
        <v>0.0609082150402065</v>
      </c>
      <c r="V202" s="9" t="n">
        <f aca="false">T202-U202</f>
        <v>-0.021003986126684</v>
      </c>
      <c r="Y202" s="28"/>
      <c r="Z202" s="28"/>
    </row>
    <row r="203" customFormat="false" ht="14.65" hidden="false" customHeight="false" outlineLevel="0" collapsed="false">
      <c r="A203" s="11" t="n">
        <v>1887.03</v>
      </c>
      <c r="B203" s="1" t="n">
        <v>5.67</v>
      </c>
      <c r="C203" s="2" t="n">
        <v>0.2275</v>
      </c>
      <c r="D203" s="1" t="n">
        <v>0.3375</v>
      </c>
      <c r="E203" s="1" t="n">
        <v>8.087381157</v>
      </c>
      <c r="F203" s="2" t="n">
        <f aca="false">F202+1/12</f>
        <v>1887.20833333332</v>
      </c>
      <c r="G203" s="3" t="n">
        <f aca="false">G201*10/12+G213*2/12</f>
        <v>3.545</v>
      </c>
      <c r="H203" s="2" t="n">
        <v>225.430594231606</v>
      </c>
      <c r="I203" s="2" t="n">
        <v>9.04505470682368</v>
      </c>
      <c r="J203" s="4" t="n">
        <f aca="false">J202*((H203+(I203/12))/H202)</f>
        <v>582.931836432785</v>
      </c>
      <c r="K203" s="2" t="n">
        <f aca="false">D203*$E$1862/E203</f>
        <v>13.4184877518813</v>
      </c>
      <c r="L203" s="4" t="n">
        <f aca="false">K203*(J203/H203)</f>
        <v>34.6983235971896</v>
      </c>
      <c r="M203" s="26" t="n">
        <f aca="false">H203/AVERAGE(K83:K202)</f>
        <v>17.4732137115138</v>
      </c>
      <c r="O203" s="6" t="n">
        <f aca="false">J203/AVERAGE(L83:L202)</f>
        <v>22.5174382331297</v>
      </c>
      <c r="Q203" s="29" t="n">
        <f aca="false">1/M203-(G203/100-(((E203/E83)^(1/10))-1))</f>
        <v>-0.000974360439279613</v>
      </c>
      <c r="R203" s="3" t="n">
        <f aca="false">((G203/G204+G203/1200+((1+G204/1200)^(-119))*(1-G203/G204)))</f>
        <v>1.00191092991375</v>
      </c>
      <c r="S203" s="3" t="n">
        <f aca="false">S202*R202*E202/E203</f>
        <v>3.5585909611458</v>
      </c>
      <c r="T203" s="9" t="n">
        <f aca="false">(($J323/$J203)^(1/10)-1)</f>
        <v>0.0377673845096838</v>
      </c>
      <c r="U203" s="9" t="n">
        <f aca="false">(($S323/$S203)^(1/10)-1)</f>
        <v>0.0610437212472013</v>
      </c>
      <c r="V203" s="9" t="n">
        <f aca="false">T203-U203</f>
        <v>-0.0232763367375175</v>
      </c>
      <c r="Y203" s="28"/>
      <c r="Z203" s="28"/>
    </row>
    <row r="204" customFormat="false" ht="14.65" hidden="false" customHeight="false" outlineLevel="0" collapsed="false">
      <c r="A204" s="11" t="n">
        <v>1887.04</v>
      </c>
      <c r="B204" s="1" t="n">
        <v>5.8</v>
      </c>
      <c r="C204" s="2" t="n">
        <v>0.23</v>
      </c>
      <c r="D204" s="1" t="n">
        <v>0.34</v>
      </c>
      <c r="E204" s="1" t="n">
        <v>8.087381157</v>
      </c>
      <c r="F204" s="2" t="n">
        <f aca="false">F203+1/12</f>
        <v>1887.29166666665</v>
      </c>
      <c r="G204" s="3" t="n">
        <f aca="false">G201*9/12+G213*3/12</f>
        <v>3.5575</v>
      </c>
      <c r="H204" s="2" t="n">
        <v>230.599196921219</v>
      </c>
      <c r="I204" s="2" t="n">
        <v>9.14445091239317</v>
      </c>
      <c r="J204" s="4" t="n">
        <f aca="false">J203*((H204+(I204/12))/H203)</f>
        <v>598.267638714012</v>
      </c>
      <c r="K204" s="2" t="n">
        <f aca="false">D204*$E$1862/E204</f>
        <v>13.5178839574508</v>
      </c>
      <c r="L204" s="4" t="n">
        <f aca="false">K204*(J204/H204)</f>
        <v>35.0708615797869</v>
      </c>
      <c r="M204" s="26" t="n">
        <f aca="false">H204/AVERAGE(K84:K203)</f>
        <v>17.8229836391007</v>
      </c>
      <c r="O204" s="6" t="n">
        <f aca="false">J204/AVERAGE(L84:L203)</f>
        <v>22.953677448902</v>
      </c>
      <c r="Q204" s="29" t="n">
        <f aca="false">1/M204-(G204/100-(((E204/E84)^(1/10))-1))</f>
        <v>-0.00492078400087251</v>
      </c>
      <c r="R204" s="3" t="n">
        <f aca="false">((G204/G205+G204/1200+((1+G205/1200)^(-119))*(1-G204/G205)))</f>
        <v>1.00192195865862</v>
      </c>
      <c r="S204" s="3" t="n">
        <f aca="false">S203*R203*E203/E204</f>
        <v>3.56539117906426</v>
      </c>
      <c r="T204" s="9" t="n">
        <f aca="false">(($J324/$J204)^(1/10)-1)</f>
        <v>0.0337298024572834</v>
      </c>
      <c r="U204" s="9" t="n">
        <f aca="false">(($S324/$S204)^(1/10)-1)</f>
        <v>0.0627510831901319</v>
      </c>
      <c r="V204" s="9" t="n">
        <f aca="false">T204-U204</f>
        <v>-0.0290212807328485</v>
      </c>
      <c r="Y204" s="28"/>
      <c r="Z204" s="28"/>
    </row>
    <row r="205" customFormat="false" ht="14.65" hidden="false" customHeight="false" outlineLevel="0" collapsed="false">
      <c r="A205" s="11" t="n">
        <v>1887.05</v>
      </c>
      <c r="B205" s="1" t="n">
        <v>5.9</v>
      </c>
      <c r="C205" s="2" t="n">
        <v>0.2325</v>
      </c>
      <c r="D205" s="1" t="n">
        <v>0.3425</v>
      </c>
      <c r="E205" s="1" t="n">
        <v>8.087381157</v>
      </c>
      <c r="F205" s="2" t="n">
        <f aca="false">F204+1/12</f>
        <v>1887.37499999999</v>
      </c>
      <c r="G205" s="3" t="n">
        <f aca="false">G201*8/12+G213*4/12</f>
        <v>3.57</v>
      </c>
      <c r="H205" s="2" t="n">
        <v>234.575045143999</v>
      </c>
      <c r="I205" s="2" t="n">
        <v>9.24384711796267</v>
      </c>
      <c r="J205" s="4" t="n">
        <f aca="false">J204*((H205+(I205/12))/H204)</f>
        <v>610.581121364268</v>
      </c>
      <c r="K205" s="2" t="n">
        <f aca="false">D205*$E$1862/E205</f>
        <v>13.6172801630203</v>
      </c>
      <c r="L205" s="4" t="n">
        <f aca="false">K205*(J205/H205)</f>
        <v>35.444751536824</v>
      </c>
      <c r="M205" s="26" t="n">
        <f aca="false">H205/AVERAGE(K85:K204)</f>
        <v>18.0754454274582</v>
      </c>
      <c r="O205" s="6" t="n">
        <f aca="false">J205/AVERAGE(L85:L204)</f>
        <v>23.2647100446836</v>
      </c>
      <c r="Q205" s="29" t="n">
        <f aca="false">1/M205-(G205/100-(((E205/E85)^(1/10))-1))</f>
        <v>-0.00758421115046575</v>
      </c>
      <c r="R205" s="3" t="n">
        <f aca="false">((G205/G206+G205/1200+((1+G206/1200)^(-119))*(1-G205/G206)))</f>
        <v>1.00193298690623</v>
      </c>
      <c r="S205" s="3" t="n">
        <f aca="false">S204*R204*E204/E205</f>
        <v>3.57224371351224</v>
      </c>
      <c r="T205" s="9" t="n">
        <f aca="false">(($J325/$J205)^(1/10)-1)</f>
        <v>0.0340656060337856</v>
      </c>
      <c r="U205" s="9" t="n">
        <f aca="false">(($S325/$S205)^(1/10)-1)</f>
        <v>0.0644832396406381</v>
      </c>
      <c r="V205" s="9" t="n">
        <f aca="false">T205-U205</f>
        <v>-0.0304176336068525</v>
      </c>
      <c r="Y205" s="28"/>
      <c r="Z205" s="28"/>
    </row>
    <row r="206" customFormat="false" ht="14.65" hidden="false" customHeight="false" outlineLevel="0" collapsed="false">
      <c r="A206" s="11" t="n">
        <v>1887.06</v>
      </c>
      <c r="B206" s="1" t="n">
        <v>5.73</v>
      </c>
      <c r="C206" s="2" t="n">
        <v>0.235</v>
      </c>
      <c r="D206" s="1" t="n">
        <v>0.345</v>
      </c>
      <c r="E206" s="1" t="n">
        <v>7.992232066</v>
      </c>
      <c r="F206" s="2" t="n">
        <f aca="false">F205+1/12</f>
        <v>1887.45833333332</v>
      </c>
      <c r="G206" s="3" t="n">
        <f aca="false">G201*7/12+G213*5/12</f>
        <v>3.5825</v>
      </c>
      <c r="H206" s="2" t="n">
        <v>230.528298576059</v>
      </c>
      <c r="I206" s="2" t="n">
        <v>9.45447646865163</v>
      </c>
      <c r="J206" s="4" t="n">
        <f aca="false">J205*((H206+(I206/12))/H205)</f>
        <v>602.098519762594</v>
      </c>
      <c r="K206" s="2" t="n">
        <f aca="false">D206*$E$1862/E206</f>
        <v>13.8799760922758</v>
      </c>
      <c r="L206" s="4" t="n">
        <f aca="false">K206*(J206/H206)</f>
        <v>36.2520051165959</v>
      </c>
      <c r="M206" s="26" t="n">
        <f aca="false">H206/AVERAGE(K86:K205)</f>
        <v>17.707695663273</v>
      </c>
      <c r="O206" s="6" t="n">
        <f aca="false">J206/AVERAGE(L86:L205)</f>
        <v>22.7813320538529</v>
      </c>
      <c r="Q206" s="29" t="n">
        <f aca="false">1/M206-(G206/100-(((E206/E86)^(1/10))-1))</f>
        <v>-0.00234592620362179</v>
      </c>
      <c r="R206" s="3" t="n">
        <f aca="false">((G206/G207+G206/1200+((1+G207/1200)^(-119))*(1-G206/G207)))</f>
        <v>1.00194401465703</v>
      </c>
      <c r="S206" s="3" t="n">
        <f aca="false">S205*R205*E205/E206</f>
        <v>3.62175928277389</v>
      </c>
      <c r="T206" s="9" t="n">
        <f aca="false">(($J326/$J206)^(1/10)-1)</f>
        <v>0.0406022028508677</v>
      </c>
      <c r="U206" s="9" t="n">
        <f aca="false">(($S326/$S206)^(1/10)-1)</f>
        <v>0.0633553891760563</v>
      </c>
      <c r="V206" s="9" t="n">
        <f aca="false">T206-U206</f>
        <v>-0.0227531863251886</v>
      </c>
      <c r="Y206" s="28"/>
      <c r="Z206" s="28"/>
    </row>
    <row r="207" customFormat="false" ht="14.65" hidden="false" customHeight="false" outlineLevel="0" collapsed="false">
      <c r="A207" s="11" t="n">
        <v>1887.07</v>
      </c>
      <c r="B207" s="1" t="n">
        <v>5.59</v>
      </c>
      <c r="C207" s="2" t="n">
        <v>0.2375</v>
      </c>
      <c r="D207" s="1" t="n">
        <v>0.3475</v>
      </c>
      <c r="E207" s="1" t="n">
        <v>7.897091074</v>
      </c>
      <c r="F207" s="2" t="n">
        <f aca="false">F206+1/12</f>
        <v>1887.54166666665</v>
      </c>
      <c r="G207" s="3" t="n">
        <f aca="false">G201*6/12+G213*6/12</f>
        <v>3.595</v>
      </c>
      <c r="H207" s="2" t="n">
        <v>227.605299616936</v>
      </c>
      <c r="I207" s="2" t="n">
        <v>9.67017149535282</v>
      </c>
      <c r="J207" s="4" t="n">
        <f aca="false">J206*((H207+(I207/12))/H206)</f>
        <v>596.568900655109</v>
      </c>
      <c r="K207" s="2" t="n">
        <f aca="false">D207*$E$1862/E207</f>
        <v>14.1489877668847</v>
      </c>
      <c r="L207" s="4" t="n">
        <f aca="false">K207*(J207/H207)</f>
        <v>37.085454915501</v>
      </c>
      <c r="M207" s="26" t="n">
        <f aca="false">H207/AVERAGE(K87:K206)</f>
        <v>17.4314605356131</v>
      </c>
      <c r="O207" s="6" t="n">
        <f aca="false">J207/AVERAGE(L87:L206)</f>
        <v>22.4165559534233</v>
      </c>
      <c r="Q207" s="29" t="n">
        <f aca="false">1/M207-(G207/100-(((E207/E87)^(1/10))-1))</f>
        <v>-0.00366137849707</v>
      </c>
      <c r="R207" s="3" t="n">
        <f aca="false">((G207/G208+G207/1200+((1+G208/1200)^(-119))*(1-G207/G208)))</f>
        <v>1.00195504191149</v>
      </c>
      <c r="S207" s="3" t="n">
        <f aca="false">S206*R206*E206/E207</f>
        <v>3.67251836610294</v>
      </c>
      <c r="T207" s="9" t="n">
        <f aca="false">(($J327/$J207)^(1/10)-1)</f>
        <v>0.0464583612348877</v>
      </c>
      <c r="U207" s="9" t="n">
        <f aca="false">(($S327/$S207)^(1/10)-1)</f>
        <v>0.0622122568320813</v>
      </c>
      <c r="V207" s="9" t="n">
        <f aca="false">T207-U207</f>
        <v>-0.0157538955971936</v>
      </c>
      <c r="Y207" s="28"/>
      <c r="Z207" s="28"/>
    </row>
    <row r="208" customFormat="false" ht="14.65" hidden="false" customHeight="false" outlineLevel="0" collapsed="false">
      <c r="A208" s="11" t="n">
        <v>1887.08</v>
      </c>
      <c r="B208" s="1" t="n">
        <v>5.45</v>
      </c>
      <c r="C208" s="2" t="n">
        <v>0.24</v>
      </c>
      <c r="D208" s="1" t="n">
        <v>0.35</v>
      </c>
      <c r="E208" s="1" t="n">
        <v>7.992232066</v>
      </c>
      <c r="F208" s="2" t="n">
        <f aca="false">F207+1/12</f>
        <v>1887.62499999999</v>
      </c>
      <c r="G208" s="3" t="n">
        <f aca="false">G201*5/12+G213*7/12</f>
        <v>3.6075</v>
      </c>
      <c r="H208" s="2" t="n">
        <v>219.263390443197</v>
      </c>
      <c r="I208" s="2" t="n">
        <v>9.65563554245273</v>
      </c>
      <c r="J208" s="4" t="n">
        <f aca="false">J207*((H208+(I208/12))/H207)</f>
        <v>576.813198118075</v>
      </c>
      <c r="K208" s="2" t="n">
        <f aca="false">D208*$E$1862/E208</f>
        <v>14.0811351660769</v>
      </c>
      <c r="L208" s="4" t="n">
        <f aca="false">K208*(J208/H208)</f>
        <v>37.0430494204269</v>
      </c>
      <c r="M208" s="26" t="n">
        <f aca="false">H208/AVERAGE(K88:K207)</f>
        <v>16.7398496148207</v>
      </c>
      <c r="O208" s="6" t="n">
        <f aca="false">J208/AVERAGE(L88:L207)</f>
        <v>21.520614675737</v>
      </c>
      <c r="Q208" s="29" t="n">
        <f aca="false">1/M208-(G208/100-(((E208/E88)^(1/10))-1))</f>
        <v>0.00347795762355305</v>
      </c>
      <c r="R208" s="3" t="n">
        <f aca="false">((G208/G209+G208/1200+((1+G209/1200)^(-119))*(1-G208/G209)))</f>
        <v>1.00196606867008</v>
      </c>
      <c r="S208" s="3" t="n">
        <f aca="false">S207*R207*E207/E208</f>
        <v>3.63589449206244</v>
      </c>
      <c r="T208" s="9" t="n">
        <f aca="false">(($J328/$J208)^(1/10)-1)</f>
        <v>0.0522689823636762</v>
      </c>
      <c r="U208" s="9" t="n">
        <f aca="false">(($S328/$S208)^(1/10)-1)</f>
        <v>0.0588957684251177</v>
      </c>
      <c r="V208" s="9" t="n">
        <f aca="false">T208-U208</f>
        <v>-0.00662678606144151</v>
      </c>
      <c r="Y208" s="28"/>
      <c r="Z208" s="28"/>
    </row>
    <row r="209" customFormat="false" ht="14.65" hidden="false" customHeight="false" outlineLevel="0" collapsed="false">
      <c r="A209" s="11" t="n">
        <v>1887.09</v>
      </c>
      <c r="B209" s="1" t="n">
        <v>5.38</v>
      </c>
      <c r="C209" s="2" t="n">
        <v>0.2425</v>
      </c>
      <c r="D209" s="1" t="n">
        <v>0.3525</v>
      </c>
      <c r="E209" s="1" t="n">
        <v>7.897091074</v>
      </c>
      <c r="F209" s="2" t="n">
        <f aca="false">F208+1/12</f>
        <v>1887.70833333332</v>
      </c>
      <c r="G209" s="3" t="n">
        <f aca="false">G201*4/12+G213*8/12</f>
        <v>3.62</v>
      </c>
      <c r="H209" s="2" t="n">
        <v>219.054832189466</v>
      </c>
      <c r="I209" s="2" t="n">
        <v>9.87375405314973</v>
      </c>
      <c r="J209" s="4" t="n">
        <f aca="false">J208*((H209+(I209/12))/H208)</f>
        <v>578.429109239205</v>
      </c>
      <c r="K209" s="2" t="n">
        <f aca="false">D209*$E$1862/E209</f>
        <v>14.3525703246816</v>
      </c>
      <c r="L209" s="4" t="n">
        <f aca="false">K209*(J209/H209)</f>
        <v>37.8989332726431</v>
      </c>
      <c r="M209" s="26" t="n">
        <f aca="false">H209/AVERAGE(K89:K208)</f>
        <v>16.6766296673801</v>
      </c>
      <c r="O209" s="6" t="n">
        <f aca="false">J209/AVERAGE(L89:L208)</f>
        <v>21.4341401362397</v>
      </c>
      <c r="Q209" s="29" t="n">
        <f aca="false">1/M209-(G209/100-(((E209/E89)^(1/10))-1))</f>
        <v>0.0033621784870727</v>
      </c>
      <c r="R209" s="3" t="n">
        <f aca="false">((G209/G210+G209/1200+((1+G210/1200)^(-119))*(1-G209/G210)))</f>
        <v>1.00197709493325</v>
      </c>
      <c r="S209" s="3" t="n">
        <f aca="false">S208*R208*E208/E209</f>
        <v>3.68693283295944</v>
      </c>
      <c r="T209" s="9" t="n">
        <f aca="false">(($J329/$J209)^(1/10)-1)</f>
        <v>0.0542619794976773</v>
      </c>
      <c r="U209" s="9" t="n">
        <f aca="false">(($S329/$S209)^(1/10)-1)</f>
        <v>0.0547363573563981</v>
      </c>
      <c r="V209" s="9" t="n">
        <f aca="false">T209-U209</f>
        <v>-0.000474377858720843</v>
      </c>
      <c r="Y209" s="28"/>
      <c r="Z209" s="28"/>
    </row>
    <row r="210" customFormat="false" ht="14.65" hidden="false" customHeight="false" outlineLevel="0" collapsed="false">
      <c r="A210" s="11" t="n">
        <v>1887.1</v>
      </c>
      <c r="B210" s="1" t="n">
        <v>5.2</v>
      </c>
      <c r="C210" s="2" t="n">
        <v>0.245</v>
      </c>
      <c r="D210" s="1" t="n">
        <v>0.355</v>
      </c>
      <c r="E210" s="1" t="n">
        <v>7.992232066</v>
      </c>
      <c r="F210" s="2" t="n">
        <f aca="false">F209+1/12</f>
        <v>1887.79166666665</v>
      </c>
      <c r="G210" s="3" t="n">
        <f aca="false">G201*3/12+G213*9/12</f>
        <v>3.6325</v>
      </c>
      <c r="H210" s="2" t="n">
        <v>209.205436753142</v>
      </c>
      <c r="I210" s="2" t="n">
        <v>9.85679461625383</v>
      </c>
      <c r="J210" s="4" t="n">
        <f aca="false">J209*((H210+(I210/12))/H209)</f>
        <v>554.590075122664</v>
      </c>
      <c r="K210" s="2" t="n">
        <f aca="false">D210*$E$1862/E210</f>
        <v>14.282294239878</v>
      </c>
      <c r="L210" s="4" t="n">
        <f aca="false">K210*(J210/H210)</f>
        <v>37.8614378208741</v>
      </c>
      <c r="M210" s="26" t="n">
        <f aca="false">H210/AVERAGE(K90:K209)</f>
        <v>15.8806668125173</v>
      </c>
      <c r="O210" s="6" t="n">
        <f aca="false">J210/AVERAGE(L90:L209)</f>
        <v>20.4086013876496</v>
      </c>
      <c r="Q210" s="29" t="n">
        <f aca="false">1/M210-(G210/100-(((E210/E90)^(1/10))-1))</f>
        <v>0.00741650254144313</v>
      </c>
      <c r="R210" s="3" t="n">
        <f aca="false">((G210/G211+G210/1200+((1+G211/1200)^(-119))*(1-G210/G211)))</f>
        <v>1.00198812070147</v>
      </c>
      <c r="S210" s="3" t="n">
        <f aca="false">S209*R209*E209/E210</f>
        <v>3.65024555199059</v>
      </c>
      <c r="T210" s="9" t="n">
        <f aca="false">(($J330/$J210)^(1/10)-1)</f>
        <v>0.0570830669148841</v>
      </c>
      <c r="U210" s="9" t="n">
        <f aca="false">(($S330/$S210)^(1/10)-1)</f>
        <v>0.0576236501523564</v>
      </c>
      <c r="V210" s="9" t="n">
        <f aca="false">T210-U210</f>
        <v>-0.000540583237472303</v>
      </c>
      <c r="Y210" s="28"/>
      <c r="Z210" s="28"/>
    </row>
    <row r="211" customFormat="false" ht="14.65" hidden="false" customHeight="false" outlineLevel="0" collapsed="false">
      <c r="A211" s="11" t="n">
        <v>1887.11</v>
      </c>
      <c r="B211" s="1" t="n">
        <v>5.3</v>
      </c>
      <c r="C211" s="2" t="n">
        <v>0.2475</v>
      </c>
      <c r="D211" s="1" t="n">
        <v>0.3575</v>
      </c>
      <c r="E211" s="1" t="n">
        <v>8.087381157</v>
      </c>
      <c r="F211" s="2" t="n">
        <f aca="false">F210+1/12</f>
        <v>1887.87499999998</v>
      </c>
      <c r="G211" s="3" t="n">
        <f aca="false">G201*2/12+G213*10/12</f>
        <v>3.645</v>
      </c>
      <c r="H211" s="2" t="n">
        <v>210.719955807321</v>
      </c>
      <c r="I211" s="2" t="n">
        <v>9.84022435137961</v>
      </c>
      <c r="J211" s="4" t="n">
        <f aca="false">J210*((H211+(I211/12))/H210)</f>
        <v>560.778783630021</v>
      </c>
      <c r="K211" s="2" t="n">
        <f aca="false">D211*$E$1862/E211</f>
        <v>14.2136573964372</v>
      </c>
      <c r="L211" s="4" t="n">
        <f aca="false">K211*(J211/H211)</f>
        <v>37.8261160656099</v>
      </c>
      <c r="M211" s="26" t="n">
        <f aca="false">H211/AVERAGE(K91:K210)</f>
        <v>15.9507122010668</v>
      </c>
      <c r="O211" s="6" t="n">
        <f aca="false">J211/AVERAGE(L91:L210)</f>
        <v>20.4958572795052</v>
      </c>
      <c r="Q211" s="29" t="n">
        <f aca="false">1/M211-(G211/100-(((E211/E91)^(1/10))-1))</f>
        <v>0.0101223848621893</v>
      </c>
      <c r="R211" s="3" t="n">
        <f aca="false">((G211/G212+G211/1200+((1+G212/1200)^(-119))*(1-G211/G212)))</f>
        <v>1.0019991459752</v>
      </c>
      <c r="S211" s="3" t="n">
        <f aca="false">S210*R210*E210/E211</f>
        <v>3.61447168607524</v>
      </c>
      <c r="T211" s="9" t="n">
        <f aca="false">(($J331/$J211)^(1/10)-1)</f>
        <v>0.0524649194539684</v>
      </c>
      <c r="U211" s="9" t="n">
        <f aca="false">(($S331/$S211)^(1/10)-1)</f>
        <v>0.058999124724487</v>
      </c>
      <c r="V211" s="9" t="n">
        <f aca="false">T211-U211</f>
        <v>-0.00653420527051862</v>
      </c>
      <c r="Y211" s="28"/>
      <c r="Z211" s="28"/>
    </row>
    <row r="212" customFormat="false" ht="14.65" hidden="false" customHeight="false" outlineLevel="0" collapsed="false">
      <c r="A212" s="11" t="n">
        <v>1887.12</v>
      </c>
      <c r="B212" s="1" t="n">
        <v>5.27</v>
      </c>
      <c r="C212" s="2" t="n">
        <v>0.25</v>
      </c>
      <c r="D212" s="1" t="n">
        <v>0.36</v>
      </c>
      <c r="E212" s="1" t="n">
        <v>8.277679339</v>
      </c>
      <c r="F212" s="2" t="n">
        <f aca="false">F211+1/12</f>
        <v>1887.95833333332</v>
      </c>
      <c r="G212" s="3" t="n">
        <f aca="false">G201*1/12+G213*11/12</f>
        <v>3.6575</v>
      </c>
      <c r="H212" s="2" t="n">
        <v>204.71031440132</v>
      </c>
      <c r="I212" s="2" t="n">
        <v>9.71111548393358</v>
      </c>
      <c r="J212" s="4" t="n">
        <f aca="false">J211*((H212+(I212/12))/H211)</f>
        <v>546.939260177487</v>
      </c>
      <c r="K212" s="2" t="n">
        <f aca="false">D212*$E$1862/E212</f>
        <v>13.9840062968644</v>
      </c>
      <c r="L212" s="4" t="n">
        <f aca="false">K212*(J212/H212)</f>
        <v>37.3620746990314</v>
      </c>
      <c r="M212" s="26" t="n">
        <f aca="false">H212/AVERAGE(K92:K211)</f>
        <v>15.45551345447</v>
      </c>
      <c r="O212" s="6" t="n">
        <f aca="false">J212/AVERAGE(L92:L211)</f>
        <v>19.8579468750582</v>
      </c>
      <c r="Q212" s="29" t="n">
        <f aca="false">1/M212-(G212/100-(((E212/E92)^(1/10))-1))</f>
        <v>0.0142970282550891</v>
      </c>
      <c r="R212" s="3" t="n">
        <f aca="false">((G212/G213+G212/1200+((1+G213/1200)^(-119))*(1-G212/G213)))</f>
        <v>1.00201017075491</v>
      </c>
      <c r="S212" s="3" t="n">
        <f aca="false">S211*R211*E211/E212</f>
        <v>3.53843719511686</v>
      </c>
      <c r="T212" s="9" t="n">
        <f aca="false">(($J332/$J212)^(1/10)-1)</f>
        <v>0.057678975826847</v>
      </c>
      <c r="U212" s="9" t="n">
        <f aca="false">(($S332/$S212)^(1/10)-1)</f>
        <v>0.0615867991257399</v>
      </c>
      <c r="V212" s="9" t="n">
        <f aca="false">T212-U212</f>
        <v>-0.00390782329889294</v>
      </c>
      <c r="Y212" s="28"/>
      <c r="Z212" s="28"/>
    </row>
    <row r="213" customFormat="false" ht="14.65" hidden="false" customHeight="false" outlineLevel="0" collapsed="false">
      <c r="A213" s="11" t="n">
        <v>1888.01</v>
      </c>
      <c r="B213" s="1" t="n">
        <v>5.31</v>
      </c>
      <c r="C213" s="2" t="n">
        <v>0.2483</v>
      </c>
      <c r="D213" s="1" t="n">
        <v>0.3517</v>
      </c>
      <c r="E213" s="1" t="n">
        <v>8.372844628</v>
      </c>
      <c r="F213" s="2" t="n">
        <f aca="false">F212+1/12</f>
        <v>1888.04166666665</v>
      </c>
      <c r="G213" s="3" t="n">
        <v>3.67</v>
      </c>
      <c r="H213" s="2" t="n">
        <v>203.919706606074</v>
      </c>
      <c r="I213" s="2" t="n">
        <v>9.5354544539149</v>
      </c>
      <c r="J213" s="4" t="n">
        <f aca="false">J212*((H213+(I213/12))/H212)</f>
        <v>546.949983091428</v>
      </c>
      <c r="K213" s="2" t="n">
        <f aca="false">D213*$E$1862/E213</f>
        <v>13.5063203038335</v>
      </c>
      <c r="L213" s="4" t="n">
        <f aca="false">K213*(J213/H213)</f>
        <v>36.2264235505189</v>
      </c>
      <c r="M213" s="26" t="n">
        <f aca="false">H213/AVERAGE(K93:K212)</f>
        <v>15.3586625142599</v>
      </c>
      <c r="O213" s="6" t="n">
        <f aca="false">J213/AVERAGE(L93:L212)</f>
        <v>19.7317341002746</v>
      </c>
      <c r="Q213" s="29" t="n">
        <f aca="false">1/M213-(G213/100-(((E213/E93)^(1/10))-1))</f>
        <v>0.0187204155751647</v>
      </c>
      <c r="R213" s="3" t="n">
        <f aca="false">((G213/G214+G213/1200+((1+G214/1200)^(-119))*(1-G213/G214)))</f>
        <v>1.00458166903721</v>
      </c>
      <c r="S213" s="3" t="n">
        <f aca="false">S212*R212*E212/E213</f>
        <v>3.50525153220326</v>
      </c>
      <c r="T213" s="9" t="n">
        <f aca="false">(($J333/$J213)^(1/10)-1)</f>
        <v>0.0608651571844303</v>
      </c>
      <c r="U213" s="9" t="n">
        <f aca="false">(($S333/$S213)^(1/10)-1)</f>
        <v>0.0629214398886933</v>
      </c>
      <c r="V213" s="9" t="n">
        <f aca="false">T213-U213</f>
        <v>-0.00205628270426295</v>
      </c>
      <c r="Y213" s="28"/>
      <c r="Z213" s="28"/>
    </row>
    <row r="214" customFormat="false" ht="14.65" hidden="false" customHeight="false" outlineLevel="0" collapsed="false">
      <c r="A214" s="11" t="n">
        <v>1888.02</v>
      </c>
      <c r="B214" s="1" t="n">
        <v>5.28</v>
      </c>
      <c r="C214" s="2" t="n">
        <v>0.2467</v>
      </c>
      <c r="D214" s="1" t="n">
        <v>0.3433</v>
      </c>
      <c r="E214" s="1" t="n">
        <v>8.277679339</v>
      </c>
      <c r="F214" s="2" t="n">
        <f aca="false">F213+1/12</f>
        <v>1888.12499999998</v>
      </c>
      <c r="G214" s="3" t="n">
        <f aca="false">G213*11/12+G225*1/12</f>
        <v>3.65166666666667</v>
      </c>
      <c r="H214" s="2" t="n">
        <v>205.098759020677</v>
      </c>
      <c r="I214" s="2" t="n">
        <v>9.58292875954566</v>
      </c>
      <c r="J214" s="4" t="n">
        <f aca="false">J213*((H214+(I214/12))/H213)</f>
        <v>552.25434827426</v>
      </c>
      <c r="K214" s="2" t="n">
        <f aca="false">D214*$E$1862/E214</f>
        <v>13.3353037825376</v>
      </c>
      <c r="L214" s="4" t="n">
        <f aca="false">K214*(J214/H214)</f>
        <v>35.9069920004836</v>
      </c>
      <c r="M214" s="26" t="n">
        <f aca="false">H214/AVERAGE(K94:K213)</f>
        <v>15.4181783188205</v>
      </c>
      <c r="O214" s="6" t="n">
        <f aca="false">J214/AVERAGE(L94:L213)</f>
        <v>19.8073027273744</v>
      </c>
      <c r="Q214" s="29" t="n">
        <f aca="false">1/M214-(G214/100-(((E214/E94)^(1/10))-1))</f>
        <v>0.0185459735962289</v>
      </c>
      <c r="R214" s="3" t="n">
        <f aca="false">((G214/G215+G214/1200+((1+G215/1200)^(-119))*(1-G214/G215)))</f>
        <v>1.00456770118539</v>
      </c>
      <c r="S214" s="3" t="n">
        <f aca="false">S213*R213*E213/E214</f>
        <v>3.56179459500558</v>
      </c>
      <c r="T214" s="9" t="n">
        <f aca="false">(($J334/$J214)^(1/10)-1)</f>
        <v>0.0584537816264172</v>
      </c>
      <c r="U214" s="9" t="n">
        <f aca="false">(($S334/$S214)^(1/10)-1)</f>
        <v>0.0601986963697514</v>
      </c>
      <c r="V214" s="9" t="n">
        <f aca="false">T214-U214</f>
        <v>-0.00174491474333416</v>
      </c>
      <c r="Y214" s="28"/>
      <c r="Z214" s="28"/>
    </row>
    <row r="215" customFormat="false" ht="14.65" hidden="false" customHeight="false" outlineLevel="0" collapsed="false">
      <c r="A215" s="11" t="n">
        <v>1888.03</v>
      </c>
      <c r="B215" s="1" t="n">
        <v>5.08</v>
      </c>
      <c r="C215" s="2" t="n">
        <v>0.245</v>
      </c>
      <c r="D215" s="1" t="n">
        <v>0.335</v>
      </c>
      <c r="E215" s="1" t="n">
        <v>8.277679339</v>
      </c>
      <c r="F215" s="2" t="n">
        <f aca="false">F214+1/12</f>
        <v>1888.20833333332</v>
      </c>
      <c r="G215" s="3" t="n">
        <f aca="false">G213*10/12+G225*2/12</f>
        <v>3.63333333333333</v>
      </c>
      <c r="H215" s="2" t="n">
        <v>197.32986663353</v>
      </c>
      <c r="I215" s="2" t="n">
        <v>9.51689317425491</v>
      </c>
      <c r="J215" s="4" t="n">
        <f aca="false">J214*((H215+(I215/12))/H214)</f>
        <v>533.47107616992</v>
      </c>
      <c r="K215" s="2" t="n">
        <f aca="false">D215*$E$1862/E215</f>
        <v>13.012894748471</v>
      </c>
      <c r="L215" s="4" t="n">
        <f aca="false">K215*(J215/H215)</f>
        <v>35.1796871096305</v>
      </c>
      <c r="M215" s="26" t="n">
        <f aca="false">H215/AVERAGE(K95:K214)</f>
        <v>14.8089723669466</v>
      </c>
      <c r="O215" s="6" t="n">
        <f aca="false">J215/AVERAGE(L95:L214)</f>
        <v>19.0266114931917</v>
      </c>
      <c r="Q215" s="29" t="n">
        <f aca="false">1/M215-(G215/100-(((E215/E95)^(1/10))-1))</f>
        <v>0.0234847757246897</v>
      </c>
      <c r="R215" s="3" t="n">
        <f aca="false">((G215/G216+G215/1200+((1+G216/1200)^(-119))*(1-G215/G216)))</f>
        <v>1.00455373489503</v>
      </c>
      <c r="S215" s="3" t="n">
        <f aca="false">S214*R214*E214/E215</f>
        <v>3.5780638083993</v>
      </c>
      <c r="T215" s="9" t="n">
        <f aca="false">(($J335/$J215)^(1/10)-1)</f>
        <v>0.0575742623238247</v>
      </c>
      <c r="U215" s="9" t="n">
        <f aca="false">(($S335/$S215)^(1/10)-1)</f>
        <v>0.0601950912474543</v>
      </c>
      <c r="V215" s="9" t="n">
        <f aca="false">T215-U215</f>
        <v>-0.00262082892362958</v>
      </c>
      <c r="Y215" s="28"/>
      <c r="Z215" s="28"/>
    </row>
    <row r="216" customFormat="false" ht="14.65" hidden="false" customHeight="false" outlineLevel="0" collapsed="false">
      <c r="A216" s="11" t="n">
        <v>1888.04</v>
      </c>
      <c r="B216" s="1" t="n">
        <v>5.1</v>
      </c>
      <c r="C216" s="2" t="n">
        <v>0.2433</v>
      </c>
      <c r="D216" s="1" t="n">
        <v>0.3267</v>
      </c>
      <c r="E216" s="1" t="n">
        <v>8.18251405</v>
      </c>
      <c r="F216" s="2" t="n">
        <f aca="false">F215+1/12</f>
        <v>1888.29166666665</v>
      </c>
      <c r="G216" s="3" t="n">
        <f aca="false">G213*9/12+G225*3/12</f>
        <v>3.615</v>
      </c>
      <c r="H216" s="2" t="n">
        <v>200.41080161665</v>
      </c>
      <c r="I216" s="2" t="n">
        <v>9.56077412418253</v>
      </c>
      <c r="J216" s="4" t="n">
        <f aca="false">J215*((H216+(I216/12))/H215)</f>
        <v>543.954145837809</v>
      </c>
      <c r="K216" s="2" t="n">
        <f aca="false">D216*$E$1862/E216</f>
        <v>12.8380801741489</v>
      </c>
      <c r="L216" s="4" t="n">
        <f aca="false">K216*(J216/H216)</f>
        <v>34.8450626363161</v>
      </c>
      <c r="M216" s="26" t="n">
        <f aca="false">H216/AVERAGE(K96:K215)</f>
        <v>15.0201086818445</v>
      </c>
      <c r="O216" s="6" t="n">
        <f aca="false">J216/AVERAGE(L96:L215)</f>
        <v>19.2995716165676</v>
      </c>
      <c r="Q216" s="29" t="n">
        <f aca="false">1/M216-(G216/100-(((E216/E96)^(1/10))-1))</f>
        <v>0.0226329960426276</v>
      </c>
      <c r="R216" s="3" t="n">
        <f aca="false">((G216/G217+G216/1200+((1+G217/1200)^(-119))*(1-G216/G217)))</f>
        <v>1.00453977016826</v>
      </c>
      <c r="S216" s="3" t="n">
        <f aca="false">S215*R215*E215/E216</f>
        <v>3.6361609028815</v>
      </c>
      <c r="T216" s="9" t="n">
        <f aca="false">(($J336/$J216)^(1/10)-1)</f>
        <v>0.0540462285891412</v>
      </c>
      <c r="U216" s="9" t="n">
        <f aca="false">(($S336/$S216)^(1/10)-1)</f>
        <v>0.0589660972311836</v>
      </c>
      <c r="V216" s="9" t="n">
        <f aca="false">T216-U216</f>
        <v>-0.00491986864204241</v>
      </c>
      <c r="Y216" s="28"/>
      <c r="Z216" s="28"/>
    </row>
    <row r="217" customFormat="false" ht="14.65" hidden="false" customHeight="false" outlineLevel="0" collapsed="false">
      <c r="A217" s="11" t="n">
        <v>1888.05</v>
      </c>
      <c r="B217" s="1" t="n">
        <v>5.17</v>
      </c>
      <c r="C217" s="2" t="n">
        <v>0.2417</v>
      </c>
      <c r="D217" s="1" t="n">
        <v>0.3183</v>
      </c>
      <c r="E217" s="1" t="n">
        <v>8.087381157</v>
      </c>
      <c r="F217" s="2" t="n">
        <f aca="false">F216+1/12</f>
        <v>1888.37499999998</v>
      </c>
      <c r="G217" s="3" t="n">
        <f aca="false">G213*8/12+G225*4/12</f>
        <v>3.59666666666667</v>
      </c>
      <c r="H217" s="2" t="n">
        <v>205.551353117707</v>
      </c>
      <c r="I217" s="2" t="n">
        <v>9.60962515445839</v>
      </c>
      <c r="J217" s="4" t="n">
        <f aca="false">J216*((H217+(I217/12))/H216)</f>
        <v>560.080142515879</v>
      </c>
      <c r="K217" s="2" t="n">
        <f aca="false">D217*$E$1862/E217</f>
        <v>12.6551248931076</v>
      </c>
      <c r="L217" s="4" t="n">
        <f aca="false">K217*(J217/H217)</f>
        <v>34.4823035517996</v>
      </c>
      <c r="M217" s="26" t="n">
        <f aca="false">H217/AVERAGE(K97:K216)</f>
        <v>15.3879169572291</v>
      </c>
      <c r="O217" s="6" t="n">
        <f aca="false">J217/AVERAGE(L97:L216)</f>
        <v>19.7726858396942</v>
      </c>
      <c r="Q217" s="29" t="n">
        <f aca="false">1/M217-(G217/100-(((E217/E97)^(1/10))-1))</f>
        <v>0.0233200271608486</v>
      </c>
      <c r="R217" s="3" t="n">
        <f aca="false">((G217/G218+G217/1200+((1+G218/1200)^(-119))*(1-G217/G218)))</f>
        <v>1.00452580700722</v>
      </c>
      <c r="S217" s="3" t="n">
        <f aca="false">S216*R216*E216/E217</f>
        <v>3.69563503865501</v>
      </c>
      <c r="T217" s="9" t="n">
        <f aca="false">(($J337/$J217)^(1/10)-1)</f>
        <v>0.0508393472112307</v>
      </c>
      <c r="U217" s="9" t="n">
        <f aca="false">(($S337/$S217)^(1/10)-1)</f>
        <v>0.0505507109882246</v>
      </c>
      <c r="V217" s="9" t="n">
        <f aca="false">T217-U217</f>
        <v>0.000288636223006122</v>
      </c>
      <c r="Y217" s="28"/>
      <c r="Z217" s="28"/>
    </row>
    <row r="218" customFormat="false" ht="14.65" hidden="false" customHeight="false" outlineLevel="0" collapsed="false">
      <c r="A218" s="11" t="n">
        <v>1888.06</v>
      </c>
      <c r="B218" s="1" t="n">
        <v>5.01</v>
      </c>
      <c r="C218" s="2" t="n">
        <v>0.24</v>
      </c>
      <c r="D218" s="1" t="n">
        <v>0.31</v>
      </c>
      <c r="E218" s="1" t="n">
        <v>7.992232066</v>
      </c>
      <c r="F218" s="2" t="n">
        <f aca="false">F217+1/12</f>
        <v>1888.45833333332</v>
      </c>
      <c r="G218" s="3" t="n">
        <f aca="false">G213*7/12+G225*5/12</f>
        <v>3.57833333333333</v>
      </c>
      <c r="H218" s="2" t="n">
        <v>201.561391948701</v>
      </c>
      <c r="I218" s="2" t="n">
        <v>9.65563554245273</v>
      </c>
      <c r="J218" s="4" t="n">
        <f aca="false">J217*((H218+(I218/12))/H217)</f>
        <v>551.400865137165</v>
      </c>
      <c r="K218" s="2" t="n">
        <f aca="false">D218*$E$1862/E218</f>
        <v>12.4718625756681</v>
      </c>
      <c r="L218" s="4" t="n">
        <f aca="false">K218*(J218/H218)</f>
        <v>34.1186164056928</v>
      </c>
      <c r="M218" s="26" t="n">
        <f aca="false">H218/AVERAGE(K98:K217)</f>
        <v>15.0776288184347</v>
      </c>
      <c r="O218" s="6" t="n">
        <f aca="false">J218/AVERAGE(L98:L217)</f>
        <v>19.3759836761142</v>
      </c>
      <c r="Q218" s="29" t="n">
        <f aca="false">1/M218-(G218/100-(((E218/E98)^(1/10))-1))</f>
        <v>0.0258985373347212</v>
      </c>
      <c r="R218" s="3" t="n">
        <f aca="false">((G218/G219+G218/1200+((1+G219/1200)^(-119))*(1-G218/G219)))</f>
        <v>1.00451184541407</v>
      </c>
      <c r="S218" s="3" t="n">
        <f aca="false">S217*R217*E217/E218</f>
        <v>3.7565571530193</v>
      </c>
      <c r="T218" s="9" t="n">
        <f aca="false">(($J338/$J218)^(1/10)-1)</f>
        <v>0.0640645343251283</v>
      </c>
      <c r="U218" s="9" t="n">
        <f aca="false">(($S338/$S218)^(1/10)-1)</f>
        <v>0.0564692858246789</v>
      </c>
      <c r="V218" s="9" t="n">
        <f aca="false">T218-U218</f>
        <v>0.00759524850044935</v>
      </c>
      <c r="Y218" s="28"/>
      <c r="Z218" s="28"/>
    </row>
    <row r="219" customFormat="false" ht="14.65" hidden="false" customHeight="false" outlineLevel="0" collapsed="false">
      <c r="A219" s="11" t="n">
        <v>1888.07</v>
      </c>
      <c r="B219" s="1" t="n">
        <v>5.14</v>
      </c>
      <c r="C219" s="2" t="n">
        <v>0.2383</v>
      </c>
      <c r="D219" s="1" t="n">
        <v>0.3017</v>
      </c>
      <c r="E219" s="1" t="n">
        <v>8.087381157</v>
      </c>
      <c r="F219" s="2" t="n">
        <f aca="false">F218+1/12</f>
        <v>1888.54166666665</v>
      </c>
      <c r="G219" s="3" t="n">
        <f aca="false">G213*6/12+G225*6/12</f>
        <v>3.56</v>
      </c>
      <c r="H219" s="2" t="n">
        <v>204.358598650874</v>
      </c>
      <c r="I219" s="2" t="n">
        <v>9.47444631488389</v>
      </c>
      <c r="J219" s="4" t="n">
        <f aca="false">J218*((H219+(I219/12))/H218)</f>
        <v>561.212931166535</v>
      </c>
      <c r="K219" s="2" t="n">
        <f aca="false">D219*$E$1862/E219</f>
        <v>11.9951340881262</v>
      </c>
      <c r="L219" s="4" t="n">
        <f aca="false">K219*(J219/H219)</f>
        <v>32.9412337223626</v>
      </c>
      <c r="M219" s="26" t="n">
        <f aca="false">H219/AVERAGE(K99:K218)</f>
        <v>15.2796425154982</v>
      </c>
      <c r="O219" s="6" t="n">
        <f aca="false">J219/AVERAGE(L99:L218)</f>
        <v>19.6350095815465</v>
      </c>
      <c r="Q219" s="29" t="n">
        <f aca="false">1/M219-(G219/100-(((E219/E99)^(1/10))-1))</f>
        <v>0.0252590129213168</v>
      </c>
      <c r="R219" s="3" t="n">
        <f aca="false">((G219/G220+G219/1200+((1+G220/1200)^(-119))*(1-G219/G220)))</f>
        <v>1.00449788539094</v>
      </c>
      <c r="S219" s="3" t="n">
        <f aca="false">S218*R218*E218/E219</f>
        <v>3.72911036752281</v>
      </c>
      <c r="T219" s="9" t="n">
        <f aca="false">(($J339/$J219)^(1/10)-1)</f>
        <v>0.0644510041617286</v>
      </c>
      <c r="U219" s="9" t="n">
        <f aca="false">(($S339/$S219)^(1/10)-1)</f>
        <v>0.0592174983874547</v>
      </c>
      <c r="V219" s="9" t="n">
        <f aca="false">T219-U219</f>
        <v>0.00523350577427384</v>
      </c>
      <c r="Y219" s="28"/>
      <c r="Z219" s="28"/>
    </row>
    <row r="220" customFormat="false" ht="14.65" hidden="false" customHeight="false" outlineLevel="0" collapsed="false">
      <c r="A220" s="11" t="n">
        <v>1888.08</v>
      </c>
      <c r="B220" s="1" t="n">
        <v>5.25</v>
      </c>
      <c r="C220" s="2" t="n">
        <v>0.2367</v>
      </c>
      <c r="D220" s="1" t="n">
        <v>0.2933</v>
      </c>
      <c r="E220" s="1" t="n">
        <v>8.087381157</v>
      </c>
      <c r="F220" s="2" t="n">
        <f aca="false">F219+1/12</f>
        <v>1888.62499999998</v>
      </c>
      <c r="G220" s="3" t="n">
        <f aca="false">G213*5/12+G225*7/12</f>
        <v>3.54166666666667</v>
      </c>
      <c r="H220" s="2" t="n">
        <v>208.732031695931</v>
      </c>
      <c r="I220" s="2" t="n">
        <v>9.41083274331941</v>
      </c>
      <c r="J220" s="4" t="n">
        <f aca="false">J219*((H220+(I220/12))/H219)</f>
        <v>575.37700655478</v>
      </c>
      <c r="K220" s="2" t="n">
        <f aca="false">D220*$E$1862/E220</f>
        <v>11.6611628374127</v>
      </c>
      <c r="L220" s="4" t="n">
        <f aca="false">K220*(J220/H220)</f>
        <v>32.1443954328604</v>
      </c>
      <c r="M220" s="26" t="n">
        <f aca="false">H220/AVERAGE(K100:K219)</f>
        <v>15.6029116700888</v>
      </c>
      <c r="O220" s="6" t="n">
        <f aca="false">J220/AVERAGE(L100:L219)</f>
        <v>20.0497718855866</v>
      </c>
      <c r="Q220" s="29" t="n">
        <f aca="false">1/M220-(G220/100-(((E220/E100)^(1/10))-1))</f>
        <v>0.0229745751912112</v>
      </c>
      <c r="R220" s="3" t="n">
        <f aca="false">((G220/G221+G220/1200+((1+G221/1200)^(-119))*(1-G220/G221)))</f>
        <v>1.00448392693999</v>
      </c>
      <c r="S220" s="3" t="n">
        <f aca="false">S219*R219*E219/E220</f>
        <v>3.7458834785661</v>
      </c>
      <c r="T220" s="9" t="n">
        <f aca="false">(($J340/$J220)^(1/10)-1)</f>
        <v>0.0660324563334065</v>
      </c>
      <c r="U220" s="9" t="n">
        <f aca="false">(($S340/$S220)^(1/10)-1)</f>
        <v>0.0592130193452247</v>
      </c>
      <c r="V220" s="9" t="n">
        <f aca="false">T220-U220</f>
        <v>0.00681943698818177</v>
      </c>
      <c r="Y220" s="28"/>
      <c r="Z220" s="28"/>
    </row>
    <row r="221" customFormat="false" ht="14.65" hidden="false" customHeight="false" outlineLevel="0" collapsed="false">
      <c r="A221" s="11" t="n">
        <v>1888.09</v>
      </c>
      <c r="B221" s="1" t="n">
        <v>5.38</v>
      </c>
      <c r="C221" s="2" t="n">
        <v>0.235</v>
      </c>
      <c r="D221" s="1" t="n">
        <v>0.285</v>
      </c>
      <c r="E221" s="1" t="n">
        <v>8.087381157</v>
      </c>
      <c r="F221" s="2" t="n">
        <f aca="false">F220+1/12</f>
        <v>1888.70833333332</v>
      </c>
      <c r="G221" s="3" t="n">
        <f aca="false">G213*4/12+G225*8/12</f>
        <v>3.52333333333333</v>
      </c>
      <c r="H221" s="2" t="n">
        <v>213.900634385545</v>
      </c>
      <c r="I221" s="2" t="n">
        <v>9.34324332353216</v>
      </c>
      <c r="J221" s="4" t="n">
        <f aca="false">J220*((H221+(I221/12))/H220)</f>
        <v>591.770684757412</v>
      </c>
      <c r="K221" s="2" t="n">
        <f aca="false">D221*$E$1862/E221</f>
        <v>11.331167434922</v>
      </c>
      <c r="L221" s="4" t="n">
        <f aca="false">K221*(J221/H221)</f>
        <v>31.348447054993</v>
      </c>
      <c r="M221" s="26" t="n">
        <f aca="false">H221/AVERAGE(K101:K220)</f>
        <v>15.9878288217614</v>
      </c>
      <c r="O221" s="6" t="n">
        <f aca="false">J221/AVERAGE(L101:L220)</f>
        <v>20.5429025493491</v>
      </c>
      <c r="Q221" s="29" t="n">
        <f aca="false">1/M221-(G221/100-(((E221/E101)^(1/10))-1))</f>
        <v>0.0216148865045283</v>
      </c>
      <c r="R221" s="3" t="n">
        <f aca="false">((G221/G222+G221/1200+((1+G222/1200)^(-119))*(1-G221/G222)))</f>
        <v>1.00446997006338</v>
      </c>
      <c r="S221" s="3" t="n">
        <f aca="false">S220*R220*E220/E221</f>
        <v>3.76267974640971</v>
      </c>
      <c r="T221" s="9" t="n">
        <f aca="false">(($J341/$J221)^(1/10)-1)</f>
        <v>0.0631677833077842</v>
      </c>
      <c r="U221" s="9" t="n">
        <f aca="false">(($S341/$S221)^(1/10)-1)</f>
        <v>0.0592083651064723</v>
      </c>
      <c r="V221" s="9" t="n">
        <f aca="false">T221-U221</f>
        <v>0.00395941820131185</v>
      </c>
      <c r="Y221" s="28"/>
      <c r="Z221" s="28"/>
    </row>
    <row r="222" customFormat="false" ht="14.65" hidden="false" customHeight="false" outlineLevel="0" collapsed="false">
      <c r="A222" s="11" t="n">
        <v>1888.1</v>
      </c>
      <c r="B222" s="1" t="n">
        <v>5.35</v>
      </c>
      <c r="C222" s="2" t="n">
        <v>0.2333</v>
      </c>
      <c r="D222" s="1" t="n">
        <v>0.2767</v>
      </c>
      <c r="E222" s="1" t="n">
        <v>8.18251405</v>
      </c>
      <c r="F222" s="2" t="n">
        <f aca="false">F221+1/12</f>
        <v>1888.79166666665</v>
      </c>
      <c r="G222" s="3" t="n">
        <f aca="false">G213*3/12+G225*9/12</f>
        <v>3.505</v>
      </c>
      <c r="H222" s="2" t="n">
        <v>210.234860519427</v>
      </c>
      <c r="I222" s="2" t="n">
        <v>9.16781176807145</v>
      </c>
      <c r="J222" s="4" t="n">
        <f aca="false">J221*((H222+(I222/12))/H221)</f>
        <v>583.742686171957</v>
      </c>
      <c r="K222" s="2" t="n">
        <f aca="false">D222*$E$1862/E222</f>
        <v>10.8732683935935</v>
      </c>
      <c r="L222" s="4" t="n">
        <f aca="false">K222*(J222/H222)</f>
        <v>30.1909535072487</v>
      </c>
      <c r="M222" s="26" t="n">
        <f aca="false">H222/AVERAGE(K102:K221)</f>
        <v>15.7159418743297</v>
      </c>
      <c r="O222" s="6" t="n">
        <f aca="false">J222/AVERAGE(L102:L221)</f>
        <v>20.1931305653496</v>
      </c>
      <c r="Q222" s="29" t="n">
        <f aca="false">1/M222-(G222/100-(((E222/E102)^(1/10))-1))</f>
        <v>0.0251568771409909</v>
      </c>
      <c r="R222" s="3" t="n">
        <f aca="false">((G222/G223+G222/1200+((1+G223/1200)^(-119))*(1-G222/G223)))</f>
        <v>1.00445601476325</v>
      </c>
      <c r="S222" s="3" t="n">
        <f aca="false">S221*R221*E221/E222</f>
        <v>3.7355569804328</v>
      </c>
      <c r="T222" s="9" t="n">
        <f aca="false">(($J342/$J222)^(1/10)-1)</f>
        <v>0.0627109749586257</v>
      </c>
      <c r="U222" s="9" t="n">
        <f aca="false">(($S342/$S222)^(1/10)-1)</f>
        <v>0.0604429437158733</v>
      </c>
      <c r="V222" s="9" t="n">
        <f aca="false">T222-U222</f>
        <v>0.00226803124275232</v>
      </c>
      <c r="Y222" s="28"/>
      <c r="Z222" s="28"/>
    </row>
    <row r="223" customFormat="false" ht="14.65" hidden="false" customHeight="false" outlineLevel="0" collapsed="false">
      <c r="A223" s="11" t="n">
        <v>1888.11</v>
      </c>
      <c r="B223" s="1" t="n">
        <v>5.24</v>
      </c>
      <c r="C223" s="2" t="n">
        <v>0.2317</v>
      </c>
      <c r="D223" s="1" t="n">
        <v>0.2683</v>
      </c>
      <c r="E223" s="1" t="n">
        <v>8.277679339</v>
      </c>
      <c r="F223" s="2" t="n">
        <f aca="false">F222+1/12</f>
        <v>1888.87499999998</v>
      </c>
      <c r="G223" s="3" t="n">
        <f aca="false">G213*2/12+G225*10/12</f>
        <v>3.48666666666667</v>
      </c>
      <c r="H223" s="2" t="n">
        <v>203.544980543248</v>
      </c>
      <c r="I223" s="2" t="n">
        <v>9.00026183050965</v>
      </c>
      <c r="J223" s="4" t="n">
        <f aca="false">J222*((H223+(I223/12))/H222)</f>
        <v>567.249946825765</v>
      </c>
      <c r="K223" s="2" t="n">
        <f aca="false">D223*$E$1862/E223</f>
        <v>10.4219691373575</v>
      </c>
      <c r="L223" s="4" t="n">
        <f aca="false">K223*(J223/H223)</f>
        <v>29.0444963231589</v>
      </c>
      <c r="M223" s="26" t="n">
        <f aca="false">H223/AVERAGE(K103:K222)</f>
        <v>15.2237490169463</v>
      </c>
      <c r="O223" s="6" t="n">
        <f aca="false">J223/AVERAGE(L103:L222)</f>
        <v>19.5624857738495</v>
      </c>
      <c r="Q223" s="29" t="n">
        <f aca="false">1/M223-(G223/100-(((E223/E103)^(1/10))-1))</f>
        <v>0.0296777255990027</v>
      </c>
      <c r="R223" s="3" t="n">
        <f aca="false">((G223/G224+G223/1200+((1+G224/1200)^(-119))*(1-G223/G224)))</f>
        <v>1.00444206104177</v>
      </c>
      <c r="S223" s="3" t="n">
        <f aca="false">S222*R222*E222/E223</f>
        <v>3.70906504946717</v>
      </c>
      <c r="T223" s="9" t="n">
        <f aca="false">(($J343/$J223)^(1/10)-1)</f>
        <v>0.0695596155555498</v>
      </c>
      <c r="U223" s="9" t="n">
        <f aca="false">(($S343/$S223)^(1/10)-1)</f>
        <v>0.0616648495080681</v>
      </c>
      <c r="V223" s="9" t="n">
        <f aca="false">T223-U223</f>
        <v>0.00789476604748174</v>
      </c>
      <c r="Y223" s="28"/>
      <c r="Z223" s="28"/>
    </row>
    <row r="224" customFormat="false" ht="14.65" hidden="false" customHeight="false" outlineLevel="0" collapsed="false">
      <c r="A224" s="11" t="n">
        <v>1888.12</v>
      </c>
      <c r="B224" s="1" t="n">
        <v>5.14</v>
      </c>
      <c r="C224" s="2" t="n">
        <v>0.23</v>
      </c>
      <c r="D224" s="1" t="n">
        <v>0.26</v>
      </c>
      <c r="E224" s="1" t="n">
        <v>8.277679339</v>
      </c>
      <c r="F224" s="2" t="n">
        <f aca="false">F223+1/12</f>
        <v>1888.95833333332</v>
      </c>
      <c r="G224" s="3" t="n">
        <f aca="false">G213*1/12+G225*11/12</f>
        <v>3.46833333333333</v>
      </c>
      <c r="H224" s="2" t="n">
        <v>199.660534349674</v>
      </c>
      <c r="I224" s="2" t="n">
        <v>8.9342262452189</v>
      </c>
      <c r="J224" s="4" t="n">
        <f aca="false">J223*((H224+(I224/12))/H223)</f>
        <v>558.499430788535</v>
      </c>
      <c r="K224" s="2" t="n">
        <f aca="false">D224*$E$1862/E224</f>
        <v>10.0995601032909</v>
      </c>
      <c r="L224" s="4" t="n">
        <f aca="false">K224*(J224/H224)</f>
        <v>28.2509439698481</v>
      </c>
      <c r="M224" s="26" t="n">
        <f aca="false">H224/AVERAGE(K104:K223)</f>
        <v>14.9467483010892</v>
      </c>
      <c r="O224" s="6" t="n">
        <f aca="false">J224/AVERAGE(L104:L223)</f>
        <v>19.2102019016919</v>
      </c>
      <c r="Q224" s="29" t="n">
        <f aca="false">1/M224-(G224/100-(((E224/E104)^(1/10))-1))</f>
        <v>0.0333778407190471</v>
      </c>
      <c r="R224" s="3" t="n">
        <f aca="false">((G224/G225+G224/1200+((1+G225/1200)^(-119))*(1-G224/G225)))</f>
        <v>1.0044281089011</v>
      </c>
      <c r="S224" s="3" t="n">
        <f aca="false">S223*R223*E223/E224</f>
        <v>3.72554094282479</v>
      </c>
      <c r="T224" s="9" t="n">
        <f aca="false">(($J344/$J224)^(1/10)-1)</f>
        <v>0.0764793906732402</v>
      </c>
      <c r="U224" s="9" t="n">
        <f aca="false">(($S344/$S224)^(1/10)-1)</f>
        <v>0.060154745703598</v>
      </c>
      <c r="V224" s="9" t="n">
        <f aca="false">T224-U224</f>
        <v>0.0163246449696421</v>
      </c>
      <c r="Y224" s="28"/>
      <c r="Z224" s="28"/>
    </row>
    <row r="225" customFormat="false" ht="14.65" hidden="false" customHeight="false" outlineLevel="0" collapsed="false">
      <c r="A225" s="11" t="n">
        <v>1889.01</v>
      </c>
      <c r="B225" s="1" t="n">
        <v>5.24</v>
      </c>
      <c r="C225" s="2" t="n">
        <v>0.2292</v>
      </c>
      <c r="D225" s="1" t="n">
        <v>0.2633</v>
      </c>
      <c r="E225" s="1" t="n">
        <v>7.992232066</v>
      </c>
      <c r="F225" s="2" t="n">
        <f aca="false">F224+1/12</f>
        <v>1889.04166666665</v>
      </c>
      <c r="G225" s="3" t="n">
        <v>3.45</v>
      </c>
      <c r="H225" s="2" t="n">
        <v>210.814709343551</v>
      </c>
      <c r="I225" s="2" t="n">
        <v>9.22113194304236</v>
      </c>
      <c r="J225" s="4" t="n">
        <f aca="false">J224*((H225+(I225/12))/H224)</f>
        <v>591.849871417521</v>
      </c>
      <c r="K225" s="2" t="n">
        <f aca="false">D225*$E$1862/E225</f>
        <v>10.5930368263658</v>
      </c>
      <c r="L225" s="4" t="n">
        <f aca="false">K225*(J225/H225)</f>
        <v>29.739326554243</v>
      </c>
      <c r="M225" s="26" t="n">
        <f aca="false">H225/AVERAGE(K105:K224)</f>
        <v>15.8022860710282</v>
      </c>
      <c r="O225" s="6" t="n">
        <f aca="false">J225/AVERAGE(L105:L224)</f>
        <v>20.3121986536557</v>
      </c>
      <c r="Q225" s="29" t="n">
        <f aca="false">1/M225-(G225/100-(((E225/E105)^(1/10))-1))</f>
        <v>0.0252788755597694</v>
      </c>
      <c r="R225" s="3" t="n">
        <f aca="false">((G225/G226+G225/1200+((1+G226/1200)^(-119))*(1-G225/G226)))</f>
        <v>1.00308472891108</v>
      </c>
      <c r="S225" s="3" t="n">
        <f aca="false">S224*R224*E224/E225</f>
        <v>3.87568713538479</v>
      </c>
      <c r="T225" s="9" t="n">
        <f aca="false">(($J345/$J225)^(1/10)-1)</f>
        <v>0.07842938386042</v>
      </c>
      <c r="U225" s="9" t="n">
        <f aca="false">(($S345/$S225)^(1/10)-1)</f>
        <v>0.0564355693275598</v>
      </c>
      <c r="V225" s="9" t="n">
        <f aca="false">T225-U225</f>
        <v>0.0219938145328602</v>
      </c>
      <c r="Y225" s="28"/>
      <c r="Z225" s="28"/>
    </row>
    <row r="226" customFormat="false" ht="14.65" hidden="false" customHeight="false" outlineLevel="0" collapsed="false">
      <c r="A226" s="11" t="n">
        <v>1889.02</v>
      </c>
      <c r="B226" s="1" t="n">
        <v>5.3</v>
      </c>
      <c r="C226" s="2" t="n">
        <v>0.2283</v>
      </c>
      <c r="D226" s="1" t="n">
        <v>0.2667</v>
      </c>
      <c r="E226" s="1" t="n">
        <v>7.897091074</v>
      </c>
      <c r="F226" s="2" t="n">
        <f aca="false">F225+1/12</f>
        <v>1889.12499999998</v>
      </c>
      <c r="G226" s="3" t="n">
        <f aca="false">G225*11/12+G237*1/12</f>
        <v>3.4475</v>
      </c>
      <c r="H226" s="2" t="n">
        <v>215.797511264716</v>
      </c>
      <c r="I226" s="2" t="n">
        <v>9.29557958900652</v>
      </c>
      <c r="J226" s="4" t="n">
        <f aca="false">J225*((H226+(I226/12))/H225)</f>
        <v>608.013526785749</v>
      </c>
      <c r="K226" s="2" t="n">
        <f aca="false">D226*$E$1862/E226</f>
        <v>10.8590936328867</v>
      </c>
      <c r="L226" s="4" t="n">
        <f aca="false">K226*(J226/H226)</f>
        <v>30.5956995459923</v>
      </c>
      <c r="M226" s="26" t="n">
        <f aca="false">H226/AVERAGE(K106:K225)</f>
        <v>16.192720447849</v>
      </c>
      <c r="O226" s="6" t="n">
        <f aca="false">J226/AVERAGE(L106:L225)</f>
        <v>20.8133076874895</v>
      </c>
      <c r="Q226" s="29" t="n">
        <f aca="false">1/M226-(G226/100-(((E226/E106)^(1/10))-1))</f>
        <v>0.0214483016164297</v>
      </c>
      <c r="R226" s="3" t="n">
        <f aca="false">((G226/G227+G226/1200+((1+G227/1200)^(-119))*(1-G226/G227)))</f>
        <v>1.00308267024876</v>
      </c>
      <c r="S226" s="3" t="n">
        <f aca="false">S225*R225*E225/E226</f>
        <v>3.93447934109004</v>
      </c>
      <c r="T226" s="9" t="n">
        <f aca="false">(($J346/$J226)^(1/10)-1)</f>
        <v>0.0768202418351587</v>
      </c>
      <c r="U226" s="9" t="n">
        <f aca="false">(($S346/$S226)^(1/10)-1)</f>
        <v>0.0521541499057592</v>
      </c>
      <c r="V226" s="9" t="n">
        <f aca="false">T226-U226</f>
        <v>0.0246660919293995</v>
      </c>
      <c r="Y226" s="28"/>
      <c r="Z226" s="28"/>
    </row>
    <row r="227" customFormat="false" ht="14.65" hidden="false" customHeight="false" outlineLevel="0" collapsed="false">
      <c r="A227" s="11" t="n">
        <v>1889.03</v>
      </c>
      <c r="B227" s="1" t="n">
        <v>5.19</v>
      </c>
      <c r="C227" s="2" t="n">
        <v>0.2275</v>
      </c>
      <c r="D227" s="1" t="n">
        <v>0.27</v>
      </c>
      <c r="E227" s="1" t="n">
        <v>7.801941983</v>
      </c>
      <c r="F227" s="2" t="n">
        <f aca="false">F226+1/12</f>
        <v>1889.20833333332</v>
      </c>
      <c r="G227" s="3" t="n">
        <f aca="false">G225*10/12+G237*2/12</f>
        <v>3.445</v>
      </c>
      <c r="H227" s="2" t="n">
        <v>213.895845885067</v>
      </c>
      <c r="I227" s="2" t="n">
        <v>9.37597397665755</v>
      </c>
      <c r="J227" s="4" t="n">
        <f aca="false">J226*((H227+(I227/12))/H226)</f>
        <v>604.856964167373</v>
      </c>
      <c r="K227" s="2" t="n">
        <f aca="false">D227*$E$1862/E227</f>
        <v>11.1275295547145</v>
      </c>
      <c r="L227" s="4" t="n">
        <f aca="false">K227*(J227/H227)</f>
        <v>31.4665472688229</v>
      </c>
      <c r="M227" s="26" t="n">
        <f aca="false">H227/AVERAGE(K107:K226)</f>
        <v>16.0650453607693</v>
      </c>
      <c r="O227" s="6" t="n">
        <f aca="false">J227/AVERAGE(L107:L226)</f>
        <v>20.6485190033211</v>
      </c>
      <c r="Q227" s="29" t="n">
        <f aca="false">1/M227-(G227/100-(((E227/E107)^(1/10))-1))</f>
        <v>0.0218954299545479</v>
      </c>
      <c r="R227" s="3" t="n">
        <f aca="false">((G227/G228+G227/1200+((1+G228/1200)^(-119))*(1-G227/G228)))</f>
        <v>1.00308061159045</v>
      </c>
      <c r="S227" s="3" t="n">
        <f aca="false">S226*R226*E226/E227</f>
        <v>3.9947391586357</v>
      </c>
      <c r="T227" s="9" t="n">
        <f aca="false">(($J347/$J227)^(1/10)-1)</f>
        <v>0.0791919281115536</v>
      </c>
      <c r="U227" s="9" t="n">
        <f aca="false">(($S347/$S227)^(1/10)-1)</f>
        <v>0.0507903279474835</v>
      </c>
      <c r="V227" s="9" t="n">
        <f aca="false">T227-U227</f>
        <v>0.0284016001640701</v>
      </c>
      <c r="Y227" s="28"/>
      <c r="Z227" s="28"/>
    </row>
    <row r="228" customFormat="false" ht="14.65" hidden="false" customHeight="false" outlineLevel="0" collapsed="false">
      <c r="A228" s="11" t="n">
        <v>1889.04</v>
      </c>
      <c r="B228" s="1" t="n">
        <v>5.18</v>
      </c>
      <c r="C228" s="2" t="n">
        <v>0.2267</v>
      </c>
      <c r="D228" s="1" t="n">
        <v>0.2733</v>
      </c>
      <c r="E228" s="1" t="n">
        <v>7.801941983</v>
      </c>
      <c r="F228" s="2" t="n">
        <f aca="false">F227+1/12</f>
        <v>1889.29166666665</v>
      </c>
      <c r="G228" s="3" t="n">
        <f aca="false">G225*9/12+G237*3/12</f>
        <v>3.4425</v>
      </c>
      <c r="H228" s="2" t="n">
        <v>213.483715160818</v>
      </c>
      <c r="I228" s="2" t="n">
        <v>9.34300351871766</v>
      </c>
      <c r="J228" s="4" t="n">
        <f aca="false">J227*((H228+(I228/12))/H227)</f>
        <v>605.893223609837</v>
      </c>
      <c r="K228" s="2" t="n">
        <f aca="false">D228*$E$1862/E228</f>
        <v>11.2635326937165</v>
      </c>
      <c r="L228" s="4" t="n">
        <f aca="false">K228*(J228/H228)</f>
        <v>31.9673007746271</v>
      </c>
      <c r="M228" s="26" t="n">
        <f aca="false">H228/AVERAGE(K108:K227)</f>
        <v>16.0501045339675</v>
      </c>
      <c r="O228" s="6" t="n">
        <f aca="false">J228/AVERAGE(L108:L227)</f>
        <v>20.6264588171422</v>
      </c>
      <c r="Q228" s="29" t="n">
        <f aca="false">1/M228-(G228/100-(((E228/E108)^(1/10))-1))</f>
        <v>0.0231285367606985</v>
      </c>
      <c r="R228" s="3" t="n">
        <f aca="false">((G228/G229+G228/1200+((1+G229/1200)^(-119))*(1-G228/G229)))</f>
        <v>1.00307855293616</v>
      </c>
      <c r="S228" s="3" t="n">
        <f aca="false">S227*R227*E227/E228</f>
        <v>4.00704539838863</v>
      </c>
      <c r="T228" s="9" t="n">
        <f aca="false">(($J348/$J228)^(1/10)-1)</f>
        <v>0.0791613666987541</v>
      </c>
      <c r="U228" s="9" t="n">
        <f aca="false">(($S348/$S228)^(1/10)-1)</f>
        <v>0.0492732211830533</v>
      </c>
      <c r="V228" s="9" t="n">
        <f aca="false">T228-U228</f>
        <v>0.0298881455157007</v>
      </c>
      <c r="Y228" s="28"/>
      <c r="Z228" s="28"/>
    </row>
    <row r="229" customFormat="false" ht="14.65" hidden="false" customHeight="false" outlineLevel="0" collapsed="false">
      <c r="A229" s="11" t="n">
        <v>1889.05</v>
      </c>
      <c r="B229" s="1" t="n">
        <v>5.32</v>
      </c>
      <c r="C229" s="2" t="n">
        <v>0.2258</v>
      </c>
      <c r="D229" s="1" t="n">
        <v>0.2767</v>
      </c>
      <c r="E229" s="1" t="n">
        <v>7.611651901</v>
      </c>
      <c r="F229" s="2" t="n">
        <f aca="false">F228+1/12</f>
        <v>1889.37499999998</v>
      </c>
      <c r="G229" s="3" t="n">
        <f aca="false">G225*8/12+G237*4/12</f>
        <v>3.44</v>
      </c>
      <c r="H229" s="2" t="n">
        <v>224.734848919624</v>
      </c>
      <c r="I229" s="2" t="n">
        <v>9.53855806128778</v>
      </c>
      <c r="J229" s="4" t="n">
        <f aca="false">J228*((H229+(I229/12))/H228)</f>
        <v>640.081302099033</v>
      </c>
      <c r="K229" s="2" t="n">
        <f aca="false">D229*$E$1862/E229</f>
        <v>11.6887467473797</v>
      </c>
      <c r="L229" s="4" t="n">
        <f aca="false">K229*(J229/H229)</f>
        <v>33.2914466712035</v>
      </c>
      <c r="M229" s="26" t="n">
        <f aca="false">H229/AVERAGE(K109:K228)</f>
        <v>16.9154210760684</v>
      </c>
      <c r="O229" s="6" t="n">
        <f aca="false">J229/AVERAGE(L109:L228)</f>
        <v>21.7314104138173</v>
      </c>
      <c r="Q229" s="29" t="n">
        <f aca="false">1/M229-(G229/100-(((E229/E109)^(1/10))-1))</f>
        <v>0.0175118181723821</v>
      </c>
      <c r="R229" s="3" t="n">
        <f aca="false">((G229/G230+G229/1200+((1+G230/1200)^(-119))*(1-G229/G230)))</f>
        <v>1.00307649428589</v>
      </c>
      <c r="S229" s="3" t="n">
        <f aca="false">S228*R228*E228/E229</f>
        <v>4.11986519039357</v>
      </c>
      <c r="T229" s="9" t="n">
        <f aca="false">(($J349/$J229)^(1/10)-1)</f>
        <v>0.0689883867098873</v>
      </c>
      <c r="U229" s="9" t="n">
        <f aca="false">(($S349/$S229)^(1/10)-1)</f>
        <v>0.0465978347458831</v>
      </c>
      <c r="V229" s="9" t="n">
        <f aca="false">T229-U229</f>
        <v>0.0223905519640042</v>
      </c>
      <c r="Y229" s="28"/>
      <c r="Z229" s="28"/>
    </row>
    <row r="230" customFormat="false" ht="14.65" hidden="false" customHeight="false" outlineLevel="0" collapsed="false">
      <c r="A230" s="11" t="n">
        <v>1889.06</v>
      </c>
      <c r="B230" s="1" t="n">
        <v>5.41</v>
      </c>
      <c r="C230" s="2" t="n">
        <v>0.225</v>
      </c>
      <c r="D230" s="1" t="n">
        <v>0.28</v>
      </c>
      <c r="E230" s="1" t="n">
        <v>7.611651901</v>
      </c>
      <c r="F230" s="2" t="n">
        <f aca="false">F229+1/12</f>
        <v>1889.45833333332</v>
      </c>
      <c r="G230" s="3" t="n">
        <f aca="false">G225*7/12+G237*5/12</f>
        <v>3.4375</v>
      </c>
      <c r="H230" s="2" t="n">
        <v>228.536754258489</v>
      </c>
      <c r="I230" s="2" t="n">
        <v>9.50476334716453</v>
      </c>
      <c r="J230" s="4" t="n">
        <f aca="false">J229*((H230+(I230/12))/H229)</f>
        <v>653.165670821452</v>
      </c>
      <c r="K230" s="2" t="n">
        <f aca="false">D230*$E$1862/E230</f>
        <v>11.8281499431381</v>
      </c>
      <c r="L230" s="4" t="n">
        <f aca="false">K230*(J230/H230)</f>
        <v>33.8052472883561</v>
      </c>
      <c r="M230" s="26" t="n">
        <f aca="false">H230/AVERAGE(K110:K229)</f>
        <v>17.2193029439477</v>
      </c>
      <c r="O230" s="6" t="n">
        <f aca="false">J230/AVERAGE(L110:L229)</f>
        <v>22.1106233839953</v>
      </c>
      <c r="Q230" s="29" t="n">
        <f aca="false">1/M230-(G230/100-(((E230/E110)^(1/10))-1))</f>
        <v>0.0176552251317845</v>
      </c>
      <c r="R230" s="3" t="n">
        <f aca="false">((G230/G231+G230/1200+((1+G231/1200)^(-119))*(1-G230/G231)))</f>
        <v>1.00307443563963</v>
      </c>
      <c r="S230" s="3" t="n">
        <f aca="false">S229*R229*E229/E230</f>
        <v>4.13253993211044</v>
      </c>
      <c r="T230" s="9" t="n">
        <f aca="false">(($J350/$J230)^(1/10)-1)</f>
        <v>0.0632685179954369</v>
      </c>
      <c r="U230" s="9" t="n">
        <f aca="false">(($S350/$S230)^(1/10)-1)</f>
        <v>0.045106915051927</v>
      </c>
      <c r="V230" s="9" t="n">
        <f aca="false">T230-U230</f>
        <v>0.0181616029435099</v>
      </c>
      <c r="Y230" s="28"/>
      <c r="Z230" s="28"/>
    </row>
    <row r="231" customFormat="false" ht="14.65" hidden="false" customHeight="false" outlineLevel="0" collapsed="false">
      <c r="A231" s="11" t="n">
        <v>1889.07</v>
      </c>
      <c r="B231" s="1" t="n">
        <v>5.3</v>
      </c>
      <c r="C231" s="2" t="n">
        <v>0.2242</v>
      </c>
      <c r="D231" s="1" t="n">
        <v>0.2833</v>
      </c>
      <c r="E231" s="1" t="n">
        <v>7.611651901</v>
      </c>
      <c r="F231" s="2" t="n">
        <f aca="false">F230+1/12</f>
        <v>1889.54166666665</v>
      </c>
      <c r="G231" s="3" t="n">
        <f aca="false">G225*6/12+G237*6/12</f>
        <v>3.435</v>
      </c>
      <c r="H231" s="2" t="n">
        <v>223.889981066542</v>
      </c>
      <c r="I231" s="2" t="n">
        <v>9.47096863304128</v>
      </c>
      <c r="J231" s="4" t="n">
        <f aca="false">J230*((H231+(I231/12))/H230)</f>
        <v>642.140733327827</v>
      </c>
      <c r="K231" s="2" t="n">
        <f aca="false">D231*$E$1862/E231</f>
        <v>11.9675531388965</v>
      </c>
      <c r="L231" s="4" t="n">
        <f aca="false">K231*(J231/H231)</f>
        <v>34.3242395758063</v>
      </c>
      <c r="M231" s="26" t="n">
        <f aca="false">H231/AVERAGE(K111:K230)</f>
        <v>16.8892144911075</v>
      </c>
      <c r="O231" s="6" t="n">
        <f aca="false">J231/AVERAGE(L111:L230)</f>
        <v>21.6753687051709</v>
      </c>
      <c r="Q231" s="29" t="n">
        <f aca="false">1/M231-(G231/100-(((E231/E111)^(1/10))-1))</f>
        <v>0.0176535496029279</v>
      </c>
      <c r="R231" s="3" t="n">
        <f aca="false">((G231/G232+G231/1200+((1+G232/1200)^(-119))*(1-G231/G232)))</f>
        <v>1.00307237699739</v>
      </c>
      <c r="S231" s="3" t="n">
        <f aca="false">S230*R230*E230/E231</f>
        <v>4.1452451601599</v>
      </c>
      <c r="T231" s="9" t="n">
        <f aca="false">(($J351/$J231)^(1/10)-1)</f>
        <v>0.0675852120095948</v>
      </c>
      <c r="U231" s="9" t="n">
        <f aca="false">(($S351/$S231)^(1/10)-1)</f>
        <v>0.0436372586448501</v>
      </c>
      <c r="V231" s="9" t="n">
        <f aca="false">T231-U231</f>
        <v>0.0239479533647446</v>
      </c>
      <c r="Y231" s="28"/>
      <c r="Z231" s="28"/>
    </row>
    <row r="232" customFormat="false" ht="14.65" hidden="false" customHeight="false" outlineLevel="0" collapsed="false">
      <c r="A232" s="11" t="n">
        <v>1889.08</v>
      </c>
      <c r="B232" s="1" t="n">
        <v>5.37</v>
      </c>
      <c r="C232" s="2" t="n">
        <v>0.2233</v>
      </c>
      <c r="D232" s="1" t="n">
        <v>0.2867</v>
      </c>
      <c r="E232" s="1" t="n">
        <v>7.611651901</v>
      </c>
      <c r="F232" s="2" t="n">
        <f aca="false">F231+1/12</f>
        <v>1889.62499999998</v>
      </c>
      <c r="G232" s="3" t="n">
        <f aca="false">G225*5/12+G237*7/12</f>
        <v>3.4325</v>
      </c>
      <c r="H232" s="2" t="n">
        <v>226.847018552327</v>
      </c>
      <c r="I232" s="2" t="n">
        <v>9.43294957965262</v>
      </c>
      <c r="J232" s="4" t="n">
        <f aca="false">J231*((H232+(I232/12))/H231)</f>
        <v>652.876397506247</v>
      </c>
      <c r="K232" s="2" t="n">
        <f aca="false">D232*$E$1862/E232</f>
        <v>12.1111806739203</v>
      </c>
      <c r="L232" s="4" t="n">
        <f aca="false">K232*(J232/H232)</f>
        <v>34.8565480754266</v>
      </c>
      <c r="M232" s="26" t="n">
        <f aca="false">H232/AVERAGE(K112:K231)</f>
        <v>17.1318539753457</v>
      </c>
      <c r="O232" s="6" t="n">
        <f aca="false">J232/AVERAGE(L112:L231)</f>
        <v>21.9731353896281</v>
      </c>
      <c r="Q232" s="29" t="n">
        <f aca="false">1/M232-(G232/100-(((E232/E112)^(1/10))-1))</f>
        <v>0.0168399635039652</v>
      </c>
      <c r="R232" s="3" t="n">
        <f aca="false">((G232/G233+G232/1200+((1+G233/1200)^(-119))*(1-G232/G233)))</f>
        <v>1.00307031835917</v>
      </c>
      <c r="S232" s="3" t="n">
        <f aca="false">S231*R231*E231/E232</f>
        <v>4.15798091603852</v>
      </c>
      <c r="T232" s="9" t="n">
        <f aca="false">(($J352/$J232)^(1/10)-1)</f>
        <v>0.0673907050490812</v>
      </c>
      <c r="U232" s="9" t="n">
        <f aca="false">(($S352/$S232)^(1/10)-1)</f>
        <v>0.0421884124757914</v>
      </c>
      <c r="V232" s="9" t="n">
        <f aca="false">T232-U232</f>
        <v>0.0252022925732898</v>
      </c>
      <c r="Y232" s="28"/>
      <c r="Z232" s="28"/>
    </row>
    <row r="233" customFormat="false" ht="14.65" hidden="false" customHeight="false" outlineLevel="0" collapsed="false">
      <c r="A233" s="11" t="n">
        <v>1889.09</v>
      </c>
      <c r="B233" s="1" t="n">
        <v>5.5</v>
      </c>
      <c r="C233" s="2" t="n">
        <v>0.2225</v>
      </c>
      <c r="D233" s="1" t="n">
        <v>0.29</v>
      </c>
      <c r="E233" s="1" t="n">
        <v>7.706792893</v>
      </c>
      <c r="F233" s="2" t="n">
        <f aca="false">F232+1/12</f>
        <v>1889.70833333332</v>
      </c>
      <c r="G233" s="3" t="n">
        <f aca="false">G225*4/12+G237*8/12</f>
        <v>3.43</v>
      </c>
      <c r="H233" s="2" t="n">
        <v>229.470419739227</v>
      </c>
      <c r="I233" s="2" t="n">
        <v>9.28312152581418</v>
      </c>
      <c r="J233" s="4" t="n">
        <f aca="false">J232*((H233+(I233/12))/H232)</f>
        <v>662.653108004299</v>
      </c>
      <c r="K233" s="2" t="n">
        <f aca="false">D233*$E$1862/E233</f>
        <v>12.099349404432</v>
      </c>
      <c r="L233" s="4" t="n">
        <f aca="false">K233*(J233/H233)</f>
        <v>34.9398911493176</v>
      </c>
      <c r="M233" s="26" t="n">
        <f aca="false">H233/AVERAGE(K113:K232)</f>
        <v>17.3507880263486</v>
      </c>
      <c r="O233" s="6" t="n">
        <f aca="false">J233/AVERAGE(L113:L232)</f>
        <v>22.2367647386193</v>
      </c>
      <c r="Q233" s="29" t="n">
        <f aca="false">1/M233-(G233/100-(((E233/E113)^(1/10))-1))</f>
        <v>0.0139601013292114</v>
      </c>
      <c r="R233" s="3" t="n">
        <f aca="false">((G233/G234+G233/1200+((1+G234/1200)^(-119))*(1-G233/G234)))</f>
        <v>1.00306825972497</v>
      </c>
      <c r="S233" s="3" t="n">
        <f aca="false">S232*R232*E232/E233</f>
        <v>4.11925902352574</v>
      </c>
      <c r="T233" s="9" t="n">
        <f aca="false">(($J353/$J233)^(1/10)-1)</f>
        <v>0.0608672394455645</v>
      </c>
      <c r="U233" s="9" t="n">
        <f aca="false">(($S353/$S233)^(1/10)-1)</f>
        <v>0.0394183285409526</v>
      </c>
      <c r="V233" s="9" t="n">
        <f aca="false">T233-U233</f>
        <v>0.0214489109046119</v>
      </c>
      <c r="Y233" s="28"/>
      <c r="Z233" s="28"/>
    </row>
    <row r="234" customFormat="false" ht="14.65" hidden="false" customHeight="false" outlineLevel="0" collapsed="false">
      <c r="A234" s="11" t="n">
        <v>1889.1</v>
      </c>
      <c r="B234" s="1" t="n">
        <v>5.4</v>
      </c>
      <c r="C234" s="2" t="n">
        <v>0.2217</v>
      </c>
      <c r="D234" s="1" t="n">
        <v>0.2933</v>
      </c>
      <c r="E234" s="1" t="n">
        <v>7.706792893</v>
      </c>
      <c r="F234" s="2" t="n">
        <f aca="false">F233+1/12</f>
        <v>1889.79166666665</v>
      </c>
      <c r="G234" s="3" t="n">
        <f aca="false">G225*3/12+G237*9/12</f>
        <v>3.4275</v>
      </c>
      <c r="H234" s="2" t="n">
        <v>225.298230289423</v>
      </c>
      <c r="I234" s="2" t="n">
        <v>9.24974401021574</v>
      </c>
      <c r="J234" s="4" t="n">
        <f aca="false">J233*((H234+(I234/12))/H233)</f>
        <v>652.830781707926</v>
      </c>
      <c r="K234" s="2" t="n">
        <f aca="false">D234*$E$1862/E234</f>
        <v>12.2370316562755</v>
      </c>
      <c r="L234" s="4" t="n">
        <f aca="false">K234*(J234/H234)</f>
        <v>35.4583830138768</v>
      </c>
      <c r="M234" s="26" t="n">
        <f aca="false">H234/AVERAGE(K114:K233)</f>
        <v>17.0532144029555</v>
      </c>
      <c r="O234" s="6" t="n">
        <f aca="false">J234/AVERAGE(L114:L233)</f>
        <v>21.8404708101685</v>
      </c>
      <c r="Q234" s="29" t="n">
        <f aca="false">1/M234-(G234/100-(((E234/E114)^(1/10))-1))</f>
        <v>0.00959075925798421</v>
      </c>
      <c r="R234" s="3" t="n">
        <f aca="false">((G234/G235+G234/1200+((1+G235/1200)^(-119))*(1-G234/G235)))</f>
        <v>1.00306620109479</v>
      </c>
      <c r="S234" s="3" t="n">
        <f aca="false">S233*R233*E233/E234</f>
        <v>4.13189798008434</v>
      </c>
      <c r="T234" s="9" t="n">
        <f aca="false">(($J354/$J234)^(1/10)-1)</f>
        <v>0.0609229609474493</v>
      </c>
      <c r="U234" s="9" t="n">
        <f aca="false">(($S354/$S234)^(1/10)-1)</f>
        <v>0.0380439205362984</v>
      </c>
      <c r="V234" s="9" t="n">
        <f aca="false">T234-U234</f>
        <v>0.022879040411151</v>
      </c>
      <c r="Y234" s="28"/>
      <c r="Z234" s="28"/>
    </row>
    <row r="235" customFormat="false" ht="14.65" hidden="false" customHeight="false" outlineLevel="0" collapsed="false">
      <c r="A235" s="11" t="n">
        <v>1889.11</v>
      </c>
      <c r="B235" s="1" t="n">
        <v>5.35</v>
      </c>
      <c r="C235" s="2" t="n">
        <v>0.2208</v>
      </c>
      <c r="D235" s="1" t="n">
        <v>0.2967</v>
      </c>
      <c r="E235" s="1" t="n">
        <v>7.706792893</v>
      </c>
      <c r="F235" s="2" t="n">
        <f aca="false">F234+1/12</f>
        <v>1889.87499999998</v>
      </c>
      <c r="G235" s="3" t="n">
        <f aca="false">G225*2/12+G237*10/12</f>
        <v>3.425</v>
      </c>
      <c r="H235" s="2" t="n">
        <v>223.212135564521</v>
      </c>
      <c r="I235" s="2" t="n">
        <v>9.2121943051675</v>
      </c>
      <c r="J235" s="4" t="n">
        <f aca="false">J234*((H235+(I235/12))/H234)</f>
        <v>649.010512689043</v>
      </c>
      <c r="K235" s="2" t="n">
        <f aca="false">D235*$E$1862/E235</f>
        <v>12.3788860975688</v>
      </c>
      <c r="L235" s="4" t="n">
        <f aca="false">K235*(J235/H235)</f>
        <v>35.9927886195961</v>
      </c>
      <c r="M235" s="26" t="n">
        <f aca="false">H235/AVERAGE(K115:K234)</f>
        <v>16.9060211702494</v>
      </c>
      <c r="O235" s="6" t="n">
        <f aca="false">J235/AVERAGE(L115:L234)</f>
        <v>21.6386436771663</v>
      </c>
      <c r="Q235" s="29" t="n">
        <f aca="false">1/M235-(G235/100-(((E235/E115)^(1/10))-1))</f>
        <v>0.00503339183681535</v>
      </c>
      <c r="R235" s="3" t="n">
        <f aca="false">((G235/G236+G235/1200+((1+G236/1200)^(-119))*(1-G235/G236)))</f>
        <v>1.00306414246863</v>
      </c>
      <c r="S235" s="3" t="n">
        <f aca="false">S234*R234*E234/E235</f>
        <v>4.14456721019443</v>
      </c>
      <c r="T235" s="9" t="n">
        <f aca="false">(($J355/$J235)^(1/10)-1)</f>
        <v>0.0625202223495844</v>
      </c>
      <c r="U235" s="9" t="n">
        <f aca="false">(($S355/$S235)^(1/10)-1)</f>
        <v>0.036687601738395</v>
      </c>
      <c r="V235" s="9" t="n">
        <f aca="false">T235-U235</f>
        <v>0.0258326206111894</v>
      </c>
      <c r="Y235" s="28"/>
      <c r="Z235" s="28"/>
    </row>
    <row r="236" customFormat="false" ht="14.65" hidden="false" customHeight="false" outlineLevel="0" collapsed="false">
      <c r="A236" s="11" t="n">
        <v>1889.12</v>
      </c>
      <c r="B236" s="1" t="n">
        <v>5.32</v>
      </c>
      <c r="C236" s="2" t="n">
        <v>0.22</v>
      </c>
      <c r="D236" s="1" t="n">
        <v>0.3</v>
      </c>
      <c r="E236" s="1" t="n">
        <v>7.801941983</v>
      </c>
      <c r="F236" s="2" t="n">
        <f aca="false">F235+1/12</f>
        <v>1889.95833333332</v>
      </c>
      <c r="G236" s="3" t="n">
        <f aca="false">G225*1/12+G237*11/12</f>
        <v>3.4225</v>
      </c>
      <c r="H236" s="2" t="n">
        <v>219.2535453003</v>
      </c>
      <c r="I236" s="2" t="n">
        <v>9.06687593347104</v>
      </c>
      <c r="J236" s="4" t="n">
        <f aca="false">J235*((H236+(I236/12))/H235)</f>
        <v>639.697435355032</v>
      </c>
      <c r="K236" s="2" t="n">
        <f aca="false">D236*$E$1862/E236</f>
        <v>12.3639217274605</v>
      </c>
      <c r="L236" s="4" t="n">
        <f aca="false">K236*(J236/H236)</f>
        <v>36.0731636478402</v>
      </c>
      <c r="M236" s="26" t="n">
        <f aca="false">H236/AVERAGE(K116:K235)</f>
        <v>16.6103380766034</v>
      </c>
      <c r="O236" s="6" t="n">
        <f aca="false">J236/AVERAGE(L116:L235)</f>
        <v>21.2481559881276</v>
      </c>
      <c r="Q236" s="29" t="n">
        <f aca="false">1/M236-(G236/100-(((E236/E116)^(1/10))-1))</f>
        <v>0.00438976490338838</v>
      </c>
      <c r="R236" s="3" t="n">
        <f aca="false">((G236/G237+G236/1200+((1+G237/1200)^(-119))*(1-G236/G237)))</f>
        <v>1.0030620838465</v>
      </c>
      <c r="S236" s="3" t="n">
        <f aca="false">S235*R235*E235/E236</f>
        <v>4.10656653797826</v>
      </c>
      <c r="T236" s="9" t="n">
        <f aca="false">(($J356/$J236)^(1/10)-1)</f>
        <v>0.0556037788770944</v>
      </c>
      <c r="U236" s="9" t="n">
        <f aca="false">(($S356/$S236)^(1/10)-1)</f>
        <v>0.0366202424975894</v>
      </c>
      <c r="V236" s="9" t="n">
        <f aca="false">T236-U236</f>
        <v>0.018983536379505</v>
      </c>
      <c r="Y236" s="28"/>
      <c r="Z236" s="28"/>
    </row>
    <row r="237" customFormat="false" ht="14.65" hidden="false" customHeight="false" outlineLevel="0" collapsed="false">
      <c r="A237" s="11" t="n">
        <v>1890.01</v>
      </c>
      <c r="B237" s="1" t="n">
        <v>5.38</v>
      </c>
      <c r="C237" s="2" t="n">
        <v>0.22</v>
      </c>
      <c r="D237" s="1" t="n">
        <v>0.2992</v>
      </c>
      <c r="E237" s="1" t="n">
        <v>7.611651901</v>
      </c>
      <c r="F237" s="2" t="n">
        <f aca="false">F236+1/12</f>
        <v>1890.04166666665</v>
      </c>
      <c r="G237" s="3" t="n">
        <v>3.42</v>
      </c>
      <c r="H237" s="2" t="n">
        <v>227.269452478867</v>
      </c>
      <c r="I237" s="2" t="n">
        <v>9.29354638389421</v>
      </c>
      <c r="J237" s="4" t="n">
        <f aca="false">J236*((H237+(I237/12))/H236)</f>
        <v>665.344349017171</v>
      </c>
      <c r="K237" s="2" t="n">
        <f aca="false">D237*$E$1862/E237</f>
        <v>12.6392230820961</v>
      </c>
      <c r="L237" s="4" t="n">
        <f aca="false">K237*(J237/H237)</f>
        <v>37.0020500419958</v>
      </c>
      <c r="M237" s="26" t="n">
        <f aca="false">H237/AVERAGE(K117:K236)</f>
        <v>17.2200719821819</v>
      </c>
      <c r="O237" s="6" t="n">
        <f aca="false">J237/AVERAGE(L117:L236)</f>
        <v>22.0154863267416</v>
      </c>
      <c r="Q237" s="29" t="n">
        <f aca="false">1/M237-(G237/100-(((E237/E117)^(1/10))-1))</f>
        <v>-0.00295555899989167</v>
      </c>
      <c r="R237" s="3" t="n">
        <f aca="false">((G237/G238+G237/1200+((1+G238/1200)^(-119))*(1-G237/G238)))</f>
        <v>1.00145109434802</v>
      </c>
      <c r="S237" s="3" t="n">
        <f aca="false">S236*R236*E236/E237</f>
        <v>4.2221190609681</v>
      </c>
      <c r="T237" s="9" t="n">
        <f aca="false">(($J357/$J237)^(1/10)-1)</f>
        <v>0.0531638304371649</v>
      </c>
      <c r="U237" s="9" t="n">
        <f aca="false">(($S357/$S237)^(1/10)-1)</f>
        <v>0.0339817391097668</v>
      </c>
      <c r="V237" s="9" t="n">
        <f aca="false">T237-U237</f>
        <v>0.0191820913273981</v>
      </c>
      <c r="Y237" s="28"/>
      <c r="Z237" s="28"/>
    </row>
    <row r="238" customFormat="false" ht="14.65" hidden="false" customHeight="false" outlineLevel="0" collapsed="false">
      <c r="A238" s="11" t="n">
        <v>1890.02</v>
      </c>
      <c r="B238" s="1" t="n">
        <v>5.32</v>
      </c>
      <c r="C238" s="2" t="n">
        <v>0.22</v>
      </c>
      <c r="D238" s="1" t="n">
        <v>0.2983</v>
      </c>
      <c r="E238" s="1" t="n">
        <v>7.611651901</v>
      </c>
      <c r="F238" s="2" t="n">
        <f aca="false">F237+1/12</f>
        <v>1890.12499999998</v>
      </c>
      <c r="G238" s="3" t="n">
        <f aca="false">G237*11/12+G249*1/12</f>
        <v>3.43666666666667</v>
      </c>
      <c r="H238" s="2" t="n">
        <v>224.734848919624</v>
      </c>
      <c r="I238" s="2" t="n">
        <v>9.29354638389421</v>
      </c>
      <c r="J238" s="4" t="n">
        <f aca="false">J237*((H238+(I238/12))/H237)</f>
        <v>660.1914342943</v>
      </c>
      <c r="K238" s="2" t="n">
        <f aca="false">D238*$E$1862/E238</f>
        <v>12.6012040287075</v>
      </c>
      <c r="L238" s="4" t="n">
        <f aca="false">K238*(J238/H238)</f>
        <v>37.0178768515018</v>
      </c>
      <c r="M238" s="26" t="n">
        <f aca="false">H238/AVERAGE(K118:K237)</f>
        <v>17.0268149826714</v>
      </c>
      <c r="O238" s="6" t="n">
        <f aca="false">J238/AVERAGE(L118:L237)</f>
        <v>21.7559395595254</v>
      </c>
      <c r="Q238" s="29" t="n">
        <f aca="false">1/M238-(G238/100-(((E238/E118)^(1/10))-1))</f>
        <v>-0.00246310208004125</v>
      </c>
      <c r="R238" s="3" t="n">
        <f aca="false">((G238/G239+G238/1200+((1+G239/1200)^(-119))*(1-G238/G239)))</f>
        <v>1.00146607981551</v>
      </c>
      <c r="S238" s="3" t="n">
        <f aca="false">S237*R237*E237/E238</f>
        <v>4.22824575407412</v>
      </c>
      <c r="T238" s="9" t="n">
        <f aca="false">(($J358/$J238)^(1/10)-1)</f>
        <v>0.0549226249187247</v>
      </c>
      <c r="U238" s="9" t="n">
        <f aca="false">(($S358/$S238)^(1/10)-1)</f>
        <v>0.0329017389378912</v>
      </c>
      <c r="V238" s="9" t="n">
        <f aca="false">T238-U238</f>
        <v>0.0220208859808335</v>
      </c>
      <c r="Y238" s="28"/>
      <c r="Z238" s="28"/>
    </row>
    <row r="239" customFormat="false" ht="14.65" hidden="false" customHeight="false" outlineLevel="0" collapsed="false">
      <c r="A239" s="11" t="n">
        <v>1890.03</v>
      </c>
      <c r="B239" s="1" t="n">
        <v>5.28</v>
      </c>
      <c r="C239" s="2" t="n">
        <v>0.22</v>
      </c>
      <c r="D239" s="1" t="n">
        <v>0.2975</v>
      </c>
      <c r="E239" s="1" t="n">
        <v>7.611651901</v>
      </c>
      <c r="F239" s="2" t="n">
        <f aca="false">F238+1/12</f>
        <v>1890.20833333332</v>
      </c>
      <c r="G239" s="3" t="n">
        <f aca="false">G237*10/12+G249*2/12</f>
        <v>3.45333333333333</v>
      </c>
      <c r="H239" s="2" t="n">
        <v>223.045113213461</v>
      </c>
      <c r="I239" s="2" t="n">
        <v>9.29354638389421</v>
      </c>
      <c r="J239" s="4" t="n">
        <f aca="false">J238*((H239+(I239/12))/H238)</f>
        <v>657.50268471854</v>
      </c>
      <c r="K239" s="2" t="n">
        <f aca="false">D239*$E$1862/E239</f>
        <v>12.5674093145842</v>
      </c>
      <c r="L239" s="4" t="n">
        <f aca="false">K239*(J239/H239)</f>
        <v>37.0467895272283</v>
      </c>
      <c r="M239" s="26" t="n">
        <f aca="false">H239/AVERAGE(K119:K238)</f>
        <v>16.9011222885899</v>
      </c>
      <c r="O239" s="6" t="n">
        <f aca="false">J239/AVERAGE(L119:L238)</f>
        <v>21.5827899322356</v>
      </c>
      <c r="Q239" s="29" t="n">
        <f aca="false">1/M239-(G239/100-(((E239/E119)^(1/10))-1))</f>
        <v>-0.00311440400357885</v>
      </c>
      <c r="R239" s="3" t="n">
        <f aca="false">((G239/G240+G239/1200+((1+G240/1200)^(-119))*(1-G239/G240)))</f>
        <v>1.00148106409399</v>
      </c>
      <c r="S239" s="3" t="n">
        <f aca="false">S238*R238*E238/E239</f>
        <v>4.23444469982919</v>
      </c>
      <c r="T239" s="9" t="n">
        <f aca="false">(($J359/$J239)^(1/10)-1)</f>
        <v>0.0565263286778119</v>
      </c>
      <c r="U239" s="9" t="n">
        <f aca="false">(($S359/$S239)^(1/10)-1)</f>
        <v>0.0330573810663375</v>
      </c>
      <c r="V239" s="9" t="n">
        <f aca="false">T239-U239</f>
        <v>0.0234689476114744</v>
      </c>
      <c r="Y239" s="28"/>
      <c r="Z239" s="28"/>
    </row>
    <row r="240" customFormat="false" ht="14.65" hidden="false" customHeight="false" outlineLevel="0" collapsed="false">
      <c r="A240" s="11" t="n">
        <v>1890.04</v>
      </c>
      <c r="B240" s="1" t="n">
        <v>5.39</v>
      </c>
      <c r="C240" s="2" t="n">
        <v>0.22</v>
      </c>
      <c r="D240" s="1" t="n">
        <v>0.2967</v>
      </c>
      <c r="E240" s="1" t="n">
        <v>7.611651901</v>
      </c>
      <c r="F240" s="2" t="n">
        <f aca="false">F239+1/12</f>
        <v>1890.29166666665</v>
      </c>
      <c r="G240" s="3" t="n">
        <f aca="false">G237*9/12+G249*3/12</f>
        <v>3.47</v>
      </c>
      <c r="H240" s="2" t="n">
        <v>227.691886405408</v>
      </c>
      <c r="I240" s="2" t="n">
        <v>9.29354638389421</v>
      </c>
      <c r="J240" s="4" t="n">
        <f aca="false">J239*((H240+(I240/12))/H239)</f>
        <v>673.483652749893</v>
      </c>
      <c r="K240" s="2" t="n">
        <f aca="false">D240*$E$1862/E240</f>
        <v>12.533614600461</v>
      </c>
      <c r="L240" s="4" t="n">
        <f aca="false">K240*(J240/H240)</f>
        <v>37.0728385474756</v>
      </c>
      <c r="M240" s="26" t="n">
        <f aca="false">H240/AVERAGE(K120:K239)</f>
        <v>17.2578545426032</v>
      </c>
      <c r="O240" s="6" t="n">
        <f aca="false">J240/AVERAGE(L120:L239)</f>
        <v>22.0235764613445</v>
      </c>
      <c r="Q240" s="29" t="n">
        <f aca="false">1/M240-(G240/100-(((E240/E120)^(1/10))-1))</f>
        <v>-0.000757033008033002</v>
      </c>
      <c r="R240" s="3" t="n">
        <f aca="false">((G240/G241+G240/1200+((1+G241/1200)^(-119))*(1-G240/G241)))</f>
        <v>1.00149604718493</v>
      </c>
      <c r="S240" s="3" t="n">
        <f aca="false">S239*R239*E239/E240</f>
        <v>4.24071618383209</v>
      </c>
      <c r="T240" s="9" t="n">
        <f aca="false">(($J360/$J240)^(1/10)-1)</f>
        <v>0.0556638492430164</v>
      </c>
      <c r="U240" s="9" t="n">
        <f aca="false">(($S360/$S240)^(1/10)-1)</f>
        <v>0.0332111502438131</v>
      </c>
      <c r="V240" s="9" t="n">
        <f aca="false">T240-U240</f>
        <v>0.0224526989992033</v>
      </c>
      <c r="Y240" s="28"/>
      <c r="Z240" s="28"/>
    </row>
    <row r="241" customFormat="false" ht="14.65" hidden="false" customHeight="false" outlineLevel="0" collapsed="false">
      <c r="A241" s="11" t="n">
        <v>1890.05</v>
      </c>
      <c r="B241" s="1" t="n">
        <v>5.62</v>
      </c>
      <c r="C241" s="2" t="n">
        <v>0.22</v>
      </c>
      <c r="D241" s="1" t="n">
        <v>0.2958</v>
      </c>
      <c r="E241" s="1" t="n">
        <v>7.706792893</v>
      </c>
      <c r="F241" s="2" t="n">
        <f aca="false">F240+1/12</f>
        <v>1890.37499999998</v>
      </c>
      <c r="G241" s="3" t="n">
        <f aca="false">G237*8/12+G249*4/12</f>
        <v>3.48666666666667</v>
      </c>
      <c r="H241" s="2" t="n">
        <v>234.477047078992</v>
      </c>
      <c r="I241" s="2" t="n">
        <v>9.17881678956907</v>
      </c>
      <c r="J241" s="4" t="n">
        <f aca="false">J240*((H241+(I241/12))/H240)</f>
        <v>695.815776496132</v>
      </c>
      <c r="K241" s="2" t="n">
        <f aca="false">D241*$E$1862/E241</f>
        <v>12.3413363925206</v>
      </c>
      <c r="L241" s="4" t="n">
        <f aca="false">K241*(J241/H241)</f>
        <v>36.6231862433373</v>
      </c>
      <c r="M241" s="26" t="n">
        <f aca="false">H241/AVERAGE(K121:K240)</f>
        <v>17.7864304878586</v>
      </c>
      <c r="O241" s="6" t="n">
        <f aca="false">J241/AVERAGE(L121:L240)</f>
        <v>22.6772423294768</v>
      </c>
      <c r="Q241" s="29" t="n">
        <f aca="false">1/M241-(G241/100-(((E241/E121)^(1/10))-1))</f>
        <v>0.00148883742251665</v>
      </c>
      <c r="R241" s="3" t="n">
        <f aca="false">((G241/G242+G241/1200+((1+G242/1200)^(-119))*(1-G241/G242)))</f>
        <v>1.0015110290898</v>
      </c>
      <c r="S241" s="3" t="n">
        <f aca="false">S240*R240*E240/E241</f>
        <v>4.19463018428673</v>
      </c>
      <c r="T241" s="9" t="n">
        <f aca="false">(($J361/$J241)^(1/10)-1)</f>
        <v>0.0500217153425939</v>
      </c>
      <c r="U241" s="9" t="n">
        <f aca="false">(($S361/$S241)^(1/10)-1)</f>
        <v>0.0371437164272777</v>
      </c>
      <c r="V241" s="9" t="n">
        <f aca="false">T241-U241</f>
        <v>0.0128779989153163</v>
      </c>
      <c r="Y241" s="28"/>
      <c r="Z241" s="28"/>
    </row>
    <row r="242" customFormat="false" ht="14.65" hidden="false" customHeight="false" outlineLevel="0" collapsed="false">
      <c r="A242" s="11" t="n">
        <v>1890.06</v>
      </c>
      <c r="B242" s="1" t="n">
        <v>5.58</v>
      </c>
      <c r="C242" s="2" t="n">
        <v>0.22</v>
      </c>
      <c r="D242" s="1" t="n">
        <v>0.295</v>
      </c>
      <c r="E242" s="1" t="n">
        <v>7.706792893</v>
      </c>
      <c r="F242" s="2" t="n">
        <f aca="false">F241+1/12</f>
        <v>1890.45833333332</v>
      </c>
      <c r="G242" s="3" t="n">
        <f aca="false">G237*7/12+G249*5/12</f>
        <v>3.50333333333333</v>
      </c>
      <c r="H242" s="2" t="n">
        <v>232.80817129907</v>
      </c>
      <c r="I242" s="2" t="n">
        <v>9.17881678956907</v>
      </c>
      <c r="J242" s="4" t="n">
        <f aca="false">J241*((H242+(I242/12))/H241)</f>
        <v>693.133212707743</v>
      </c>
      <c r="K242" s="2" t="n">
        <f aca="false">D242*$E$1862/E242</f>
        <v>12.3079588769222</v>
      </c>
      <c r="L242" s="4" t="n">
        <f aca="false">K242*(J242/H242)</f>
        <v>36.6441393815025</v>
      </c>
      <c r="M242" s="26" t="n">
        <f aca="false">H242/AVERAGE(K122:K241)</f>
        <v>17.6843608444502</v>
      </c>
      <c r="O242" s="6" t="n">
        <f aca="false">J242/AVERAGE(L122:L241)</f>
        <v>22.525314186078</v>
      </c>
      <c r="Q242" s="29" t="n">
        <f aca="false">1/M242-(G242/100-(((E242/E122)^(1/10))-1))</f>
        <v>0.0036494746472916</v>
      </c>
      <c r="R242" s="3" t="n">
        <f aca="false">((G242/G243+G242/1200+((1+G243/1200)^(-119))*(1-G242/G243)))</f>
        <v>1.00152600981009</v>
      </c>
      <c r="S242" s="3" t="n">
        <f aca="false">S241*R241*E241/E242</f>
        <v>4.20096839251615</v>
      </c>
      <c r="T242" s="9" t="n">
        <f aca="false">(($J362/$J242)^(1/10)-1)</f>
        <v>0.0489196225261981</v>
      </c>
      <c r="U242" s="9" t="n">
        <f aca="false">(($S362/$S242)^(1/10)-1)</f>
        <v>0.038567883928621</v>
      </c>
      <c r="V242" s="9" t="n">
        <f aca="false">T242-U242</f>
        <v>0.0103517385975771</v>
      </c>
      <c r="Y242" s="28"/>
      <c r="Z242" s="28"/>
    </row>
    <row r="243" customFormat="false" ht="14.65" hidden="false" customHeight="false" outlineLevel="0" collapsed="false">
      <c r="A243" s="11" t="n">
        <v>1890.07</v>
      </c>
      <c r="B243" s="1" t="n">
        <v>5.54</v>
      </c>
      <c r="C243" s="2" t="n">
        <v>0.22</v>
      </c>
      <c r="D243" s="1" t="n">
        <v>0.2942</v>
      </c>
      <c r="E243" s="1" t="n">
        <v>7.706792893</v>
      </c>
      <c r="F243" s="2" t="n">
        <f aca="false">F242+1/12</f>
        <v>1890.54166666665</v>
      </c>
      <c r="G243" s="3" t="n">
        <f aca="false">G237*6/12+G249*6/12</f>
        <v>3.52</v>
      </c>
      <c r="H243" s="2" t="n">
        <v>231.139295519148</v>
      </c>
      <c r="I243" s="2" t="n">
        <v>9.17881678956907</v>
      </c>
      <c r="J243" s="4" t="n">
        <f aca="false">J242*((H243+(I243/12))/H242)</f>
        <v>690.441835239045</v>
      </c>
      <c r="K243" s="2" t="n">
        <f aca="false">D243*$E$1862/E243</f>
        <v>12.2745813613237</v>
      </c>
      <c r="L243" s="4" t="n">
        <f aca="false">K243*(J243/H243)</f>
        <v>36.6657017919363</v>
      </c>
      <c r="M243" s="26" t="n">
        <f aca="false">H243/AVERAGE(K123:K242)</f>
        <v>17.5892954408649</v>
      </c>
      <c r="O243" s="6" t="n">
        <f aca="false">J243/AVERAGE(L123:L242)</f>
        <v>22.381223142942</v>
      </c>
      <c r="Q243" s="29" t="n">
        <f aca="false">1/M243-(G243/100-(((E243/E123)^(1/10))-1))</f>
        <v>0.00378843003073259</v>
      </c>
      <c r="R243" s="3" t="n">
        <f aca="false">((G243/G244+G243/1200+((1+G244/1200)^(-119))*(1-G243/G244)))</f>
        <v>1.00154098934727</v>
      </c>
      <c r="S243" s="3" t="n">
        <f aca="false">S242*R242*E242/E243</f>
        <v>4.20737911149501</v>
      </c>
      <c r="T243" s="9" t="n">
        <f aca="false">(($J363/$J243)^(1/10)-1)</f>
        <v>0.0484315602387126</v>
      </c>
      <c r="U243" s="9" t="n">
        <f aca="false">(($S363/$S243)^(1/10)-1)</f>
        <v>0.0374429746838956</v>
      </c>
      <c r="V243" s="9" t="n">
        <f aca="false">T243-U243</f>
        <v>0.0109885855548171</v>
      </c>
      <c r="Y243" s="28"/>
      <c r="Z243" s="28"/>
    </row>
    <row r="244" customFormat="false" ht="14.65" hidden="false" customHeight="false" outlineLevel="0" collapsed="false">
      <c r="A244" s="11" t="n">
        <v>1890.08</v>
      </c>
      <c r="B244" s="1" t="n">
        <v>5.41</v>
      </c>
      <c r="C244" s="2" t="n">
        <v>0.22</v>
      </c>
      <c r="D244" s="1" t="n">
        <v>0.2933</v>
      </c>
      <c r="E244" s="1" t="n">
        <v>7.992232066</v>
      </c>
      <c r="F244" s="2" t="n">
        <f aca="false">F243+1/12</f>
        <v>1890.62499999998</v>
      </c>
      <c r="G244" s="3" t="n">
        <f aca="false">G237*5/12+G249*7/12</f>
        <v>3.53666666666667</v>
      </c>
      <c r="H244" s="2" t="n">
        <v>217.654117852789</v>
      </c>
      <c r="I244" s="2" t="n">
        <v>8.85099924724834</v>
      </c>
      <c r="J244" s="4" t="n">
        <f aca="false">J243*((H244+(I244/12))/H243)</f>
        <v>652.363184658579</v>
      </c>
      <c r="K244" s="2" t="n">
        <f aca="false">D244*$E$1862/E244</f>
        <v>11.7999912691724</v>
      </c>
      <c r="L244" s="4" t="n">
        <f aca="false">K244*(J244/H244)</f>
        <v>35.3674902144845</v>
      </c>
      <c r="M244" s="26" t="n">
        <f aca="false">H244/AVERAGE(K124:K243)</f>
        <v>16.5967911339791</v>
      </c>
      <c r="O244" s="6" t="n">
        <f aca="false">J244/AVERAGE(L124:L243)</f>
        <v>21.0974179134709</v>
      </c>
      <c r="Q244" s="29" t="n">
        <f aca="false">1/M244-(G244/100-(((E244/E124)^(1/10))-1))</f>
        <v>0.010599942338933</v>
      </c>
      <c r="R244" s="3" t="n">
        <f aca="false">((G244/G245+G244/1200+((1+G245/1200)^(-119))*(1-G244/G245)))</f>
        <v>1.0015559677028</v>
      </c>
      <c r="S244" s="3" t="n">
        <f aca="false">S243*R243*E243/E244</f>
        <v>4.06336632389473</v>
      </c>
      <c r="T244" s="9" t="n">
        <f aca="false">(($J364/$J244)^(1/10)-1)</f>
        <v>0.0575230243411167</v>
      </c>
      <c r="U244" s="9" t="n">
        <f aca="false">(($S364/$S244)^(1/10)-1)</f>
        <v>0.0426487529392785</v>
      </c>
      <c r="V244" s="9" t="n">
        <f aca="false">T244-U244</f>
        <v>0.0148742714018382</v>
      </c>
      <c r="Y244" s="28"/>
      <c r="Z244" s="28"/>
    </row>
    <row r="245" customFormat="false" ht="14.65" hidden="false" customHeight="false" outlineLevel="0" collapsed="false">
      <c r="A245" s="11" t="n">
        <v>1890.09</v>
      </c>
      <c r="B245" s="1" t="n">
        <v>5.32</v>
      </c>
      <c r="C245" s="2" t="n">
        <v>0.22</v>
      </c>
      <c r="D245" s="1" t="n">
        <v>0.2925</v>
      </c>
      <c r="E245" s="1" t="n">
        <v>8.087381157</v>
      </c>
      <c r="F245" s="2" t="n">
        <f aca="false">F244+1/12</f>
        <v>1890.70833333332</v>
      </c>
      <c r="G245" s="3" t="n">
        <f aca="false">G237*4/12+G249*8/12</f>
        <v>3.55333333333333</v>
      </c>
      <c r="H245" s="2" t="n">
        <v>211.515125451877</v>
      </c>
      <c r="I245" s="2" t="n">
        <v>8.74686609011521</v>
      </c>
      <c r="J245" s="4" t="n">
        <f aca="false">J244*((H245+(I245/12))/H244)</f>
        <v>636.147817130148</v>
      </c>
      <c r="K245" s="2" t="n">
        <f aca="false">D245*$E$1862/E245</f>
        <v>11.6293560516304</v>
      </c>
      <c r="L245" s="4" t="n">
        <f aca="false">K245*(J245/H245)</f>
        <v>34.9761722764226</v>
      </c>
      <c r="M245" s="26" t="n">
        <f aca="false">H245/AVERAGE(K125:K244)</f>
        <v>16.1697020006153</v>
      </c>
      <c r="O245" s="6" t="n">
        <f aca="false">J245/AVERAGE(L125:L244)</f>
        <v>20.5359537437097</v>
      </c>
      <c r="Q245" s="29" t="n">
        <f aca="false">1/M245-(G245/100-(((E245/E125)^(1/10))-1))</f>
        <v>0.0121801075833063</v>
      </c>
      <c r="R245" s="3" t="n">
        <f aca="false">((G245/G246+G245/1200+((1+G246/1200)^(-119))*(1-G245/G246)))</f>
        <v>1.00157094487816</v>
      </c>
      <c r="S245" s="3" t="n">
        <f aca="false">S244*R244*E244/E245</f>
        <v>4.02180837281249</v>
      </c>
      <c r="T245" s="9" t="n">
        <f aca="false">(($J365/$J245)^(1/10)-1)</f>
        <v>0.0567859625292064</v>
      </c>
      <c r="U245" s="9" t="n">
        <f aca="false">(($S365/$S245)^(1/10)-1)</f>
        <v>0.0427489532074623</v>
      </c>
      <c r="V245" s="9" t="n">
        <f aca="false">T245-U245</f>
        <v>0.0140370093217441</v>
      </c>
      <c r="Y245" s="28"/>
      <c r="Z245" s="28"/>
    </row>
    <row r="246" customFormat="false" ht="14.65" hidden="false" customHeight="false" outlineLevel="0" collapsed="false">
      <c r="A246" s="11" t="n">
        <v>1890.1</v>
      </c>
      <c r="B246" s="1" t="n">
        <v>5.08</v>
      </c>
      <c r="C246" s="2" t="n">
        <v>0.22</v>
      </c>
      <c r="D246" s="1" t="n">
        <v>0.2917</v>
      </c>
      <c r="E246" s="1" t="n">
        <v>8.087381157</v>
      </c>
      <c r="F246" s="2" t="n">
        <f aca="false">F245+1/12</f>
        <v>1890.79166666665</v>
      </c>
      <c r="G246" s="3" t="n">
        <f aca="false">G237*3/12+G249*9/12</f>
        <v>3.57</v>
      </c>
      <c r="H246" s="2" t="n">
        <v>201.973089717206</v>
      </c>
      <c r="I246" s="2" t="n">
        <v>8.74686609011521</v>
      </c>
      <c r="J246" s="4" t="n">
        <f aca="false">J245*((H246+(I246/12))/H245)</f>
        <v>609.641658083059</v>
      </c>
      <c r="K246" s="2" t="n">
        <f aca="false">D246*$E$1862/E246</f>
        <v>11.5975492658482</v>
      </c>
      <c r="L246" s="4" t="n">
        <f aca="false">K246*(J246/H246)</f>
        <v>35.0063920596118</v>
      </c>
      <c r="M246" s="26" t="n">
        <f aca="false">H246/AVERAGE(K126:K245)</f>
        <v>15.4828491633444</v>
      </c>
      <c r="O246" s="6" t="n">
        <f aca="false">J246/AVERAGE(L126:L245)</f>
        <v>19.6490633910743</v>
      </c>
      <c r="Q246" s="29" t="n">
        <f aca="false">1/M246-(G246/100-(((E246/E126)^(1/10))-1))</f>
        <v>0.0147569777651597</v>
      </c>
      <c r="R246" s="3" t="n">
        <f aca="false">((G246/G247+G246/1200+((1+G247/1200)^(-119))*(1-G246/G247)))</f>
        <v>1.00158592087482</v>
      </c>
      <c r="S246" s="3" t="n">
        <f aca="false">S245*R245*E245/E246</f>
        <v>4.02812641207671</v>
      </c>
      <c r="T246" s="9" t="n">
        <f aca="false">(($J366/$J246)^(1/10)-1)</f>
        <v>0.0668029576056117</v>
      </c>
      <c r="U246" s="9" t="n">
        <f aca="false">(($S366/$S246)^(1/10)-1)</f>
        <v>0.0441731541542547</v>
      </c>
      <c r="V246" s="9" t="n">
        <f aca="false">T246-U246</f>
        <v>0.022629803451357</v>
      </c>
      <c r="Y246" s="28"/>
      <c r="Z246" s="28"/>
    </row>
    <row r="247" customFormat="false" ht="14.65" hidden="false" customHeight="false" outlineLevel="0" collapsed="false">
      <c r="A247" s="11" t="n">
        <v>1890.11</v>
      </c>
      <c r="B247" s="1" t="n">
        <v>4.71</v>
      </c>
      <c r="C247" s="2" t="n">
        <v>0.22</v>
      </c>
      <c r="D247" s="1" t="n">
        <v>0.2908</v>
      </c>
      <c r="E247" s="1" t="n">
        <v>7.897091074</v>
      </c>
      <c r="F247" s="2" t="n">
        <f aca="false">F246+1/12</f>
        <v>1890.87499999998</v>
      </c>
      <c r="G247" s="3" t="n">
        <f aca="false">G237*2/12+G249*10/12</f>
        <v>3.58666666666667</v>
      </c>
      <c r="H247" s="2" t="n">
        <v>191.774769444681</v>
      </c>
      <c r="I247" s="2" t="n">
        <v>8.95763254306367</v>
      </c>
      <c r="J247" s="4" t="n">
        <f aca="false">J246*((H247+(I247/12))/H246)</f>
        <v>581.11190662458</v>
      </c>
      <c r="K247" s="2" t="n">
        <f aca="false">D247*$E$1862/E247</f>
        <v>11.8403615614678</v>
      </c>
      <c r="L247" s="4" t="n">
        <f aca="false">K247*(J247/H247)</f>
        <v>35.8784166552925</v>
      </c>
      <c r="M247" s="26" t="n">
        <f aca="false">H247/AVERAGE(K127:K246)</f>
        <v>14.7450434932928</v>
      </c>
      <c r="O247" s="6" t="n">
        <f aca="false">J247/AVERAGE(L127:L246)</f>
        <v>18.7031945944537</v>
      </c>
      <c r="Q247" s="29" t="n">
        <f aca="false">1/M247-(G247/100-(((E247/E127)^(1/10))-1))</f>
        <v>0.0144792931887674</v>
      </c>
      <c r="R247" s="3" t="n">
        <f aca="false">((G247/G248+G247/1200+((1+G248/1200)^(-119))*(1-G247/G248)))</f>
        <v>1.00160089569424</v>
      </c>
      <c r="S247" s="3" t="n">
        <f aca="false">S246*R246*E246/E247</f>
        <v>4.13173127567512</v>
      </c>
      <c r="T247" s="9" t="n">
        <f aca="false">(($J367/$J247)^(1/10)-1)</f>
        <v>0.080435404955262</v>
      </c>
      <c r="U247" s="9" t="n">
        <f aca="false">(($S367/$S247)^(1/10)-1)</f>
        <v>0.0418315566626479</v>
      </c>
      <c r="V247" s="9" t="n">
        <f aca="false">T247-U247</f>
        <v>0.0386038482926141</v>
      </c>
      <c r="Y247" s="28"/>
      <c r="Z247" s="28"/>
    </row>
    <row r="248" customFormat="false" ht="14.65" hidden="false" customHeight="false" outlineLevel="0" collapsed="false">
      <c r="A248" s="11" t="n">
        <v>1890.12</v>
      </c>
      <c r="B248" s="1" t="n">
        <v>4.6</v>
      </c>
      <c r="C248" s="2" t="n">
        <v>0.22</v>
      </c>
      <c r="D248" s="1" t="n">
        <v>0.29</v>
      </c>
      <c r="E248" s="1" t="n">
        <v>7.897091074</v>
      </c>
      <c r="F248" s="2" t="n">
        <f aca="false">F247+1/12</f>
        <v>1890.95833333332</v>
      </c>
      <c r="G248" s="3" t="n">
        <f aca="false">G237*1/12+G249*11/12</f>
        <v>3.60333333333333</v>
      </c>
      <c r="H248" s="2" t="n">
        <v>187.295953173149</v>
      </c>
      <c r="I248" s="2" t="n">
        <v>8.95763254306367</v>
      </c>
      <c r="J248" s="4" t="n">
        <f aca="false">J247*((H248+(I248/12))/H247)</f>
        <v>569.802226913202</v>
      </c>
      <c r="K248" s="2" t="n">
        <f aca="false">D248*$E$1862/E248</f>
        <v>11.8077883522203</v>
      </c>
      <c r="L248" s="4" t="n">
        <f aca="false">K248*(J248/H248)</f>
        <v>35.9223143053975</v>
      </c>
      <c r="M248" s="26" t="n">
        <f aca="false">H248/AVERAGE(K128:K247)</f>
        <v>14.4429912313384</v>
      </c>
      <c r="O248" s="6" t="n">
        <f aca="false">J248/AVERAGE(L128:L247)</f>
        <v>18.3110293773003</v>
      </c>
      <c r="Q248" s="29" t="n">
        <f aca="false">1/M248-(G248/100-(((E248/E128)^(1/10))-1))</f>
        <v>0.014743783055441</v>
      </c>
      <c r="R248" s="3" t="n">
        <f aca="false">((G248/G249+G248/1200+((1+G249/1200)^(-119))*(1-G248/G249)))</f>
        <v>1.00161586933788</v>
      </c>
      <c r="S248" s="3" t="n">
        <f aca="false">S247*R247*E247/E248</f>
        <v>4.1383457464841</v>
      </c>
      <c r="T248" s="9" t="n">
        <f aca="false">(($J368/$J248)^(1/10)-1)</f>
        <v>0.0906559520730736</v>
      </c>
      <c r="U248" s="9" t="n">
        <f aca="false">(($S368/$S248)^(1/10)-1)</f>
        <v>0.0432664694588534</v>
      </c>
      <c r="V248" s="9" t="n">
        <f aca="false">T248-U248</f>
        <v>0.0473894826142203</v>
      </c>
      <c r="Y248" s="28"/>
      <c r="Z248" s="28"/>
    </row>
    <row r="249" customFormat="false" ht="14.65" hidden="false" customHeight="false" outlineLevel="0" collapsed="false">
      <c r="A249" s="11" t="n">
        <v>1891.01</v>
      </c>
      <c r="B249" s="1" t="n">
        <v>4.84</v>
      </c>
      <c r="C249" s="2" t="n">
        <v>0.22</v>
      </c>
      <c r="D249" s="1" t="n">
        <v>0.2942</v>
      </c>
      <c r="E249" s="1" t="n">
        <v>7.801941983</v>
      </c>
      <c r="F249" s="2" t="n">
        <f aca="false">F248+1/12</f>
        <v>1891.04166666665</v>
      </c>
      <c r="G249" s="3" t="n">
        <v>3.62</v>
      </c>
      <c r="H249" s="2" t="n">
        <v>199.471270536363</v>
      </c>
      <c r="I249" s="2" t="n">
        <v>9.06687593347104</v>
      </c>
      <c r="J249" s="4" t="n">
        <f aca="false">J248*((H249+(I249/12))/H248)</f>
        <v>609.141304970906</v>
      </c>
      <c r="K249" s="2" t="n">
        <f aca="false">D249*$E$1862/E249</f>
        <v>12.1248859073963</v>
      </c>
      <c r="L249" s="4" t="n">
        <f aca="false">K249*(J249/H249)</f>
        <v>37.0267297360414</v>
      </c>
      <c r="M249" s="26" t="n">
        <f aca="false">H249/AVERAGE(K129:K248)</f>
        <v>15.4289800864691</v>
      </c>
      <c r="O249" s="6" t="n">
        <f aca="false">J249/AVERAGE(L129:L248)</f>
        <v>19.5469767277373</v>
      </c>
      <c r="Q249" s="29" t="n">
        <f aca="false">1/M249-(G249/100-(((E249/E129)^(1/10))-1))</f>
        <v>0.00994938082518878</v>
      </c>
      <c r="R249" s="3" t="n">
        <f aca="false">((G249/G250+G249/1200+((1+G250/1200)^(-119))*(1-G249/G250)))</f>
        <v>1.00315536835292</v>
      </c>
      <c r="S249" s="3" t="n">
        <f aca="false">S248*R248*E248/E249</f>
        <v>4.19558378931256</v>
      </c>
      <c r="T249" s="9" t="n">
        <f aca="false">(($J369/$J249)^(1/10)-1)</f>
        <v>0.0855487699081645</v>
      </c>
      <c r="U249" s="9" t="n">
        <f aca="false">(($S369/$S249)^(1/10)-1)</f>
        <v>0.0408467666279824</v>
      </c>
      <c r="V249" s="9" t="n">
        <f aca="false">T249-U249</f>
        <v>0.0447020032801821</v>
      </c>
      <c r="Y249" s="28"/>
      <c r="Z249" s="28"/>
    </row>
    <row r="250" customFormat="false" ht="14.65" hidden="false" customHeight="false" outlineLevel="0" collapsed="false">
      <c r="A250" s="11" t="n">
        <v>1891.02</v>
      </c>
      <c r="B250" s="1" t="n">
        <v>4.9</v>
      </c>
      <c r="C250" s="2" t="n">
        <v>0.22</v>
      </c>
      <c r="D250" s="1" t="n">
        <v>0.2983</v>
      </c>
      <c r="E250" s="1" t="n">
        <v>7.897091074</v>
      </c>
      <c r="F250" s="2" t="n">
        <f aca="false">F249+1/12</f>
        <v>1891.12499999998</v>
      </c>
      <c r="G250" s="3" t="n">
        <f aca="false">G249*11/12+G261*1/12</f>
        <v>3.61833333333333</v>
      </c>
      <c r="H250" s="2" t="n">
        <v>199.510906640964</v>
      </c>
      <c r="I250" s="2" t="n">
        <v>8.95763254306367</v>
      </c>
      <c r="J250" s="4" t="n">
        <f aca="false">J249*((H250+(I250/12))/H249)</f>
        <v>611.541897891315</v>
      </c>
      <c r="K250" s="2" t="n">
        <f aca="false">D250*$E$1862/E250</f>
        <v>12.1457353981631</v>
      </c>
      <c r="L250" s="4" t="n">
        <f aca="false">K250*(J250/H250)</f>
        <v>37.2291730899958</v>
      </c>
      <c r="M250" s="26" t="n">
        <f aca="false">H250/AVERAGE(K130:K249)</f>
        <v>15.4765223324325</v>
      </c>
      <c r="O250" s="6" t="n">
        <f aca="false">J250/AVERAGE(L130:L249)</f>
        <v>19.5907605967742</v>
      </c>
      <c r="Q250" s="29" t="n">
        <f aca="false">1/M250-(G250/100-(((E250/E130)^(1/10))-1))</f>
        <v>0.00997004711581927</v>
      </c>
      <c r="R250" s="3" t="n">
        <f aca="false">((G250/G251+G250/1200+((1+G251/1200)^(-119))*(1-G250/G251)))</f>
        <v>1.00315399030746</v>
      </c>
      <c r="S250" s="3" t="n">
        <f aca="false">S249*R249*E249/E250</f>
        <v>4.1581118777175</v>
      </c>
      <c r="T250" s="9" t="n">
        <f aca="false">(($J370/$J250)^(1/10)-1)</f>
        <v>0.0895847089347257</v>
      </c>
      <c r="U250" s="9" t="n">
        <f aca="false">(($S370/$S250)^(1/10)-1)</f>
        <v>0.0432858544114212</v>
      </c>
      <c r="V250" s="9" t="n">
        <f aca="false">T250-U250</f>
        <v>0.0462988545233045</v>
      </c>
      <c r="Y250" s="28"/>
      <c r="Z250" s="28"/>
    </row>
    <row r="251" customFormat="false" ht="14.65" hidden="false" customHeight="false" outlineLevel="0" collapsed="false">
      <c r="A251" s="11" t="n">
        <v>1891.03</v>
      </c>
      <c r="B251" s="1" t="n">
        <v>4.81</v>
      </c>
      <c r="C251" s="2" t="n">
        <v>0.22</v>
      </c>
      <c r="D251" s="1" t="n">
        <v>0.3025</v>
      </c>
      <c r="E251" s="1" t="n">
        <v>7.992232066</v>
      </c>
      <c r="F251" s="2" t="n">
        <f aca="false">F250+1/12</f>
        <v>1891.20833333332</v>
      </c>
      <c r="G251" s="3" t="n">
        <f aca="false">G249*10/12+G261*2/12</f>
        <v>3.61666666666667</v>
      </c>
      <c r="H251" s="2" t="n">
        <v>193.515028996657</v>
      </c>
      <c r="I251" s="2" t="n">
        <v>8.85099924724834</v>
      </c>
      <c r="J251" s="4" t="n">
        <f aca="false">J250*((H251+(I251/12))/H250)</f>
        <v>595.424145859081</v>
      </c>
      <c r="K251" s="2" t="n">
        <f aca="false">D251*$E$1862/E251</f>
        <v>12.1701239649665</v>
      </c>
      <c r="L251" s="4" t="n">
        <f aca="false">K251*(J251/H251)</f>
        <v>37.4461131231542</v>
      </c>
      <c r="M251" s="26" t="n">
        <f aca="false">H251/AVERAGE(K131:K250)</f>
        <v>15.0516233576574</v>
      </c>
      <c r="O251" s="6" t="n">
        <f aca="false">J251/AVERAGE(L131:L250)</f>
        <v>19.0388365165137</v>
      </c>
      <c r="Q251" s="29" t="n">
        <f aca="false">1/M251-(G251/100-(((E251/E131)^(1/10))-1))</f>
        <v>0.0129868880347878</v>
      </c>
      <c r="R251" s="3" t="n">
        <f aca="false">((G251/G252+G251/1200+((1+G252/1200)^(-119))*(1-G251/G252)))</f>
        <v>1.00315261226318</v>
      </c>
      <c r="S251" s="3" t="n">
        <f aca="false">S250*R250*E250/E251</f>
        <v>4.12157147899152</v>
      </c>
      <c r="T251" s="9" t="n">
        <f aca="false">(($J371/$J251)^(1/10)-1)</f>
        <v>0.0967254048650035</v>
      </c>
      <c r="U251" s="9" t="n">
        <f aca="false">(($S371/$S251)^(1/10)-1)</f>
        <v>0.0444179389714001</v>
      </c>
      <c r="V251" s="9" t="n">
        <f aca="false">T251-U251</f>
        <v>0.0523074658936034</v>
      </c>
      <c r="Y251" s="28"/>
      <c r="Z251" s="28"/>
    </row>
    <row r="252" customFormat="false" ht="14.65" hidden="false" customHeight="false" outlineLevel="0" collapsed="false">
      <c r="A252" s="11" t="n">
        <v>1891.04</v>
      </c>
      <c r="B252" s="1" t="n">
        <v>4.97</v>
      </c>
      <c r="C252" s="2" t="n">
        <v>0.22</v>
      </c>
      <c r="D252" s="1" t="n">
        <v>0.3067</v>
      </c>
      <c r="E252" s="1" t="n">
        <v>8.087381157</v>
      </c>
      <c r="F252" s="2" t="n">
        <f aca="false">F251+1/12</f>
        <v>1891.29166666665</v>
      </c>
      <c r="G252" s="3" t="n">
        <f aca="false">G249*9/12+G261*3/12</f>
        <v>3.615</v>
      </c>
      <c r="H252" s="2" t="n">
        <v>197.599656672148</v>
      </c>
      <c r="I252" s="2" t="n">
        <v>8.74686609011521</v>
      </c>
      <c r="J252" s="4" t="n">
        <f aca="false">J251*((H252+(I252/12))/H251)</f>
        <v>610.234850220974</v>
      </c>
      <c r="K252" s="2" t="n">
        <f aca="false">D252*$E$1862/E252</f>
        <v>12.1939264992652</v>
      </c>
      <c r="L252" s="4" t="n">
        <f aca="false">K252*(J252/H252)</f>
        <v>37.65775222591</v>
      </c>
      <c r="M252" s="26" t="n">
        <f aca="false">H252/AVERAGE(K132:K251)</f>
        <v>15.4089451254741</v>
      </c>
      <c r="O252" s="6" t="n">
        <f aca="false">J252/AVERAGE(L132:L251)</f>
        <v>19.4741528831596</v>
      </c>
      <c r="Q252" s="29" t="n">
        <f aca="false">1/M252-(G252/100-(((E252/E132)^(1/10))-1))</f>
        <v>0.0116487527044393</v>
      </c>
      <c r="R252" s="3" t="n">
        <f aca="false">((G252/G253+G252/1200+((1+G253/1200)^(-119))*(1-G252/G253)))</f>
        <v>1.00315123422008</v>
      </c>
      <c r="S252" s="3" t="n">
        <f aca="false">S251*R251*E251/E252</f>
        <v>4.0859214985901</v>
      </c>
      <c r="T252" s="9" t="n">
        <f aca="false">(($J372/$J252)^(1/10)-1)</f>
        <v>0.104617073567599</v>
      </c>
      <c r="U252" s="9" t="n">
        <f aca="false">(($S372/$S252)^(1/10)-1)</f>
        <v>0.0468533152987516</v>
      </c>
      <c r="V252" s="9" t="n">
        <f aca="false">T252-U252</f>
        <v>0.0577637582688473</v>
      </c>
      <c r="Y252" s="28"/>
      <c r="Z252" s="28"/>
    </row>
    <row r="253" customFormat="false" ht="14.65" hidden="false" customHeight="false" outlineLevel="0" collapsed="false">
      <c r="A253" s="11" t="n">
        <v>1891.05</v>
      </c>
      <c r="B253" s="1" t="n">
        <v>4.95</v>
      </c>
      <c r="C253" s="2" t="n">
        <v>0.22</v>
      </c>
      <c r="D253" s="1" t="n">
        <v>0.3108</v>
      </c>
      <c r="E253" s="1" t="n">
        <v>7.992232066</v>
      </c>
      <c r="F253" s="2" t="n">
        <f aca="false">F252+1/12</f>
        <v>1891.37499999998</v>
      </c>
      <c r="G253" s="3" t="n">
        <f aca="false">G249*8/12+G261*4/12</f>
        <v>3.61333333333333</v>
      </c>
      <c r="H253" s="2" t="n">
        <v>199.147483063088</v>
      </c>
      <c r="I253" s="2" t="n">
        <v>8.85099924724834</v>
      </c>
      <c r="J253" s="4" t="n">
        <f aca="false">J252*((H253+(I253/12))/H252)</f>
        <v>617.29274012824</v>
      </c>
      <c r="K253" s="2" t="n">
        <f aca="false">D253*$E$1862/E253</f>
        <v>12.5040480274763</v>
      </c>
      <c r="L253" s="4" t="n">
        <f aca="false">K253*(J253/H253)</f>
        <v>38.7585017438095</v>
      </c>
      <c r="M253" s="26" t="n">
        <f aca="false">H253/AVERAGE(K133:K252)</f>
        <v>15.5664952307133</v>
      </c>
      <c r="O253" s="6" t="n">
        <f aca="false">J253/AVERAGE(L133:L252)</f>
        <v>19.6573920230248</v>
      </c>
      <c r="Q253" s="29" t="n">
        <f aca="false">1/M253-(G253/100-(((E253/E133)^(1/10))-1))</f>
        <v>0.0108227411096112</v>
      </c>
      <c r="R253" s="3" t="n">
        <f aca="false">((G253/G254+G253/1200+((1+G254/1200)^(-119))*(1-G253/G254)))</f>
        <v>1.00314985617815</v>
      </c>
      <c r="S253" s="3" t="n">
        <f aca="false">S252*R252*E252/E253</f>
        <v>4.14759417910987</v>
      </c>
      <c r="T253" s="9" t="n">
        <f aca="false">(($J373/$J253)^(1/10)-1)</f>
        <v>0.0980242921853491</v>
      </c>
      <c r="U253" s="9" t="n">
        <f aca="false">(($S373/$S253)^(1/10)-1)</f>
        <v>0.0454984092897712</v>
      </c>
      <c r="V253" s="9" t="n">
        <f aca="false">T253-U253</f>
        <v>0.0525258828955779</v>
      </c>
      <c r="Y253" s="28"/>
      <c r="Z253" s="28"/>
    </row>
    <row r="254" customFormat="false" ht="14.65" hidden="false" customHeight="false" outlineLevel="0" collapsed="false">
      <c r="A254" s="11" t="n">
        <v>1891.06</v>
      </c>
      <c r="B254" s="1" t="n">
        <v>4.85</v>
      </c>
      <c r="C254" s="2" t="n">
        <v>0.22</v>
      </c>
      <c r="D254" s="1" t="n">
        <v>0.315</v>
      </c>
      <c r="E254" s="1" t="n">
        <v>7.801941983</v>
      </c>
      <c r="F254" s="2" t="n">
        <f aca="false">F253+1/12</f>
        <v>1891.45833333331</v>
      </c>
      <c r="G254" s="3" t="n">
        <f aca="false">G249*7/12+G261*5/12</f>
        <v>3.61166666666667</v>
      </c>
      <c r="H254" s="2" t="n">
        <v>199.883401260612</v>
      </c>
      <c r="I254" s="2" t="n">
        <v>9.06687593347104</v>
      </c>
      <c r="J254" s="4" t="n">
        <f aca="false">J253*((H254+(I254/12))/H253)</f>
        <v>621.915880077655</v>
      </c>
      <c r="K254" s="2" t="n">
        <f aca="false">D254*$E$1862/E254</f>
        <v>12.9821178138335</v>
      </c>
      <c r="L254" s="4" t="n">
        <f aca="false">K254*(J254/H254)</f>
        <v>40.3924746854559</v>
      </c>
      <c r="M254" s="26" t="n">
        <f aca="false">H254/AVERAGE(K134:K253)</f>
        <v>15.6582113956382</v>
      </c>
      <c r="O254" s="6" t="n">
        <f aca="false">J254/AVERAGE(L134:L253)</f>
        <v>19.7574839042735</v>
      </c>
      <c r="Q254" s="29" t="n">
        <f aca="false">1/M254-(G254/100-(((E254/E134)^(1/10))-1))</f>
        <v>0.00809788793625774</v>
      </c>
      <c r="R254" s="3" t="n">
        <f aca="false">((G254/G255+G254/1200+((1+G255/1200)^(-119))*(1-G254/G255)))</f>
        <v>1.0031484781374</v>
      </c>
      <c r="S254" s="3" t="n">
        <f aca="false">S253*R253*E253/E254</f>
        <v>4.26213734809538</v>
      </c>
      <c r="T254" s="9" t="n">
        <f aca="false">(($J374/$J254)^(1/10)-1)</f>
        <v>0.108009885516615</v>
      </c>
      <c r="U254" s="9" t="n">
        <f aca="false">(($S374/$S254)^(1/10)-1)</f>
        <v>0.0428663968563414</v>
      </c>
      <c r="V254" s="9" t="n">
        <f aca="false">T254-U254</f>
        <v>0.0651434886602731</v>
      </c>
      <c r="Y254" s="28"/>
      <c r="Z254" s="28"/>
    </row>
    <row r="255" customFormat="false" ht="14.65" hidden="false" customHeight="false" outlineLevel="0" collapsed="false">
      <c r="A255" s="11" t="n">
        <v>1891.07</v>
      </c>
      <c r="B255" s="1" t="n">
        <v>4.77</v>
      </c>
      <c r="C255" s="2" t="n">
        <v>0.22</v>
      </c>
      <c r="D255" s="1" t="n">
        <v>0.3192</v>
      </c>
      <c r="E255" s="1" t="n">
        <v>7.706792893</v>
      </c>
      <c r="F255" s="2" t="n">
        <f aca="false">F254+1/12</f>
        <v>1891.54166666665</v>
      </c>
      <c r="G255" s="3" t="n">
        <f aca="false">G249*6/12+G261*6/12</f>
        <v>3.61</v>
      </c>
      <c r="H255" s="2" t="n">
        <v>199.013436755657</v>
      </c>
      <c r="I255" s="2" t="n">
        <v>9.17881678956907</v>
      </c>
      <c r="J255" s="4" t="n">
        <f aca="false">J254*((H255+(I255/12))/H254)</f>
        <v>621.588987431691</v>
      </c>
      <c r="K255" s="2" t="n">
        <f aca="false">D255*$E$1862/E255</f>
        <v>13.3176287237748</v>
      </c>
      <c r="L255" s="4" t="n">
        <f aca="false">K255*(J255/H255)</f>
        <v>41.5956404168126</v>
      </c>
      <c r="M255" s="26" t="n">
        <f aca="false">H255/AVERAGE(K135:K254)</f>
        <v>15.617919238646</v>
      </c>
      <c r="O255" s="6" t="n">
        <f aca="false">J255/AVERAGE(L135:L254)</f>
        <v>19.6908976364116</v>
      </c>
      <c r="Q255" s="29" t="n">
        <f aca="false">1/M255-(G255/100-(((E255/E135)^(1/10))-1))</f>
        <v>0.0061039371490866</v>
      </c>
      <c r="R255" s="3" t="n">
        <f aca="false">((G255/G256+G255/1200+((1+G256/1200)^(-119))*(1-G255/G256)))</f>
        <v>1.00314710009782</v>
      </c>
      <c r="S255" s="3" t="n">
        <f aca="false">S254*R254*E254/E255</f>
        <v>4.32834318468383</v>
      </c>
      <c r="T255" s="9" t="n">
        <f aca="false">(($J375/$J255)^(1/10)-1)</f>
        <v>0.0993794318550614</v>
      </c>
      <c r="U255" s="9" t="n">
        <f aca="false">(($S375/$S255)^(1/10)-1)</f>
        <v>0.0401634861141684</v>
      </c>
      <c r="V255" s="9" t="n">
        <f aca="false">T255-U255</f>
        <v>0.059215945740893</v>
      </c>
      <c r="Y255" s="28"/>
      <c r="Z255" s="28"/>
    </row>
    <row r="256" customFormat="false" ht="14.65" hidden="false" customHeight="false" outlineLevel="0" collapsed="false">
      <c r="A256" s="11" t="n">
        <v>1891.08</v>
      </c>
      <c r="B256" s="1" t="n">
        <v>4.93</v>
      </c>
      <c r="C256" s="2" t="n">
        <v>0.22</v>
      </c>
      <c r="D256" s="1" t="n">
        <v>0.3233</v>
      </c>
      <c r="E256" s="1" t="n">
        <v>7.706792893</v>
      </c>
      <c r="F256" s="2" t="n">
        <f aca="false">F255+1/12</f>
        <v>1891.62499999998</v>
      </c>
      <c r="G256" s="3" t="n">
        <f aca="false">G249*5/12+G261*7/12</f>
        <v>3.60833333333333</v>
      </c>
      <c r="H256" s="2" t="n">
        <v>205.688939875343</v>
      </c>
      <c r="I256" s="2" t="n">
        <v>9.17881678956907</v>
      </c>
      <c r="J256" s="4" t="n">
        <f aca="false">J255*((H256+(I256/12))/H255)</f>
        <v>644.827988708837</v>
      </c>
      <c r="K256" s="2" t="n">
        <f aca="false">D256*$E$1862/E256</f>
        <v>13.4886884912167</v>
      </c>
      <c r="L256" s="4" t="n">
        <f aca="false">K256*(J256/H256)</f>
        <v>42.2865900100542</v>
      </c>
      <c r="M256" s="26" t="n">
        <f aca="false">H256/AVERAGE(K136:K255)</f>
        <v>16.163998509963</v>
      </c>
      <c r="O256" s="6" t="n">
        <f aca="false">J256/AVERAGE(L136:L255)</f>
        <v>20.3602634944366</v>
      </c>
      <c r="Q256" s="29" t="n">
        <f aca="false">1/M256-(G256/100-(((E256/E136)^(1/10))-1))</f>
        <v>0.00204089670918351</v>
      </c>
      <c r="R256" s="3" t="n">
        <f aca="false">((G256/G257+G256/1200+((1+G257/1200)^(-119))*(1-G256/G257)))</f>
        <v>1.00314572205941</v>
      </c>
      <c r="S256" s="3" t="n">
        <f aca="false">S255*R255*E255/E256</f>
        <v>4.34196491394374</v>
      </c>
      <c r="T256" s="9" t="n">
        <f aca="false">(($J376/$J256)^(1/10)-1)</f>
        <v>0.095855168065712</v>
      </c>
      <c r="U256" s="9" t="n">
        <f aca="false">(($S376/$S256)^(1/10)-1)</f>
        <v>0.0387584702306216</v>
      </c>
      <c r="V256" s="9" t="n">
        <f aca="false">T256-U256</f>
        <v>0.0570966978350904</v>
      </c>
      <c r="Y256" s="28"/>
      <c r="Z256" s="28"/>
    </row>
    <row r="257" customFormat="false" ht="14.65" hidden="false" customHeight="false" outlineLevel="0" collapsed="false">
      <c r="A257" s="11" t="n">
        <v>1891.09</v>
      </c>
      <c r="B257" s="1" t="n">
        <v>5.33</v>
      </c>
      <c r="C257" s="2" t="n">
        <v>0.22</v>
      </c>
      <c r="D257" s="1" t="n">
        <v>0.3275</v>
      </c>
      <c r="E257" s="1" t="n">
        <v>7.611651901</v>
      </c>
      <c r="F257" s="2" t="n">
        <f aca="false">F256+1/12</f>
        <v>1891.70833333331</v>
      </c>
      <c r="G257" s="3" t="n">
        <f aca="false">G249*4/12+G261*8/12</f>
        <v>3.60666666666667</v>
      </c>
      <c r="H257" s="2" t="n">
        <v>225.157282846164</v>
      </c>
      <c r="I257" s="2" t="n">
        <v>9.29354638389421</v>
      </c>
      <c r="J257" s="4" t="n">
        <f aca="false">J256*((H257+(I257/12))/H256)</f>
        <v>708.288509975418</v>
      </c>
      <c r="K257" s="2" t="n">
        <f aca="false">D257*$E$1862/E257</f>
        <v>13.8347110942061</v>
      </c>
      <c r="L257" s="4" t="n">
        <f aca="false">K257*(J257/H257)</f>
        <v>43.5205416542119</v>
      </c>
      <c r="M257" s="26" t="n">
        <f aca="false">H257/AVERAGE(K137:K256)</f>
        <v>17.7112614132565</v>
      </c>
      <c r="O257" s="6" t="n">
        <f aca="false">J257/AVERAGE(L137:L256)</f>
        <v>22.282941160981</v>
      </c>
      <c r="Q257" s="29" t="n">
        <f aca="false">1/M257-(G257/100-(((E257/E137)^(1/10))-1))</f>
        <v>-0.00826683321118615</v>
      </c>
      <c r="R257" s="3" t="n">
        <f aca="false">((G257/G258+G257/1200+((1+G258/1200)^(-119))*(1-G257/G258)))</f>
        <v>1.00314434402218</v>
      </c>
      <c r="S257" s="3" t="n">
        <f aca="false">S256*R256*E256/E257</f>
        <v>4.41006615812008</v>
      </c>
      <c r="T257" s="9" t="n">
        <f aca="false">(($J377/$J257)^(1/10)-1)</f>
        <v>0.0840998616835682</v>
      </c>
      <c r="U257" s="9" t="n">
        <f aca="false">(($S377/$S257)^(1/10)-1)</f>
        <v>0.0360839769297128</v>
      </c>
      <c r="V257" s="9" t="n">
        <f aca="false">T257-U257</f>
        <v>0.0480158847538554</v>
      </c>
      <c r="Y257" s="28"/>
      <c r="Z257" s="28"/>
    </row>
    <row r="258" customFormat="false" ht="14.65" hidden="false" customHeight="false" outlineLevel="0" collapsed="false">
      <c r="A258" s="11" t="n">
        <v>1891.1</v>
      </c>
      <c r="B258" s="1" t="n">
        <v>5.33</v>
      </c>
      <c r="C258" s="2" t="n">
        <v>0.22</v>
      </c>
      <c r="D258" s="1" t="n">
        <v>0.3317</v>
      </c>
      <c r="E258" s="1" t="n">
        <v>7.611651901</v>
      </c>
      <c r="F258" s="2" t="n">
        <f aca="false">F257+1/12</f>
        <v>1891.79166666665</v>
      </c>
      <c r="G258" s="3" t="n">
        <f aca="false">G249*3/12+G261*9/12</f>
        <v>3.605</v>
      </c>
      <c r="H258" s="2" t="n">
        <v>225.157282846164</v>
      </c>
      <c r="I258" s="2" t="n">
        <v>9.29354638389421</v>
      </c>
      <c r="J258" s="4" t="n">
        <f aca="false">J257*((H258+(I258/12))/H257)</f>
        <v>710.72477439372</v>
      </c>
      <c r="K258" s="2" t="n">
        <f aca="false">D258*$E$1862/E258</f>
        <v>14.0121333433532</v>
      </c>
      <c r="L258" s="4" t="n">
        <f aca="false">K258*(J258/H258)</f>
        <v>44.2302828642396</v>
      </c>
      <c r="M258" s="26" t="n">
        <f aca="false">H258/AVERAGE(K138:K257)</f>
        <v>17.7165685898264</v>
      </c>
      <c r="O258" s="6" t="n">
        <f aca="false">J258/AVERAGE(L138:L257)</f>
        <v>22.2646373117537</v>
      </c>
      <c r="Q258" s="29" t="n">
        <f aca="false">1/M258-(G258/100-(((E258/E138)^(1/10))-1))</f>
        <v>-0.00917042300038789</v>
      </c>
      <c r="R258" s="3" t="n">
        <f aca="false">((G258/G259+G258/1200+((1+G259/1200)^(-119))*(1-G258/G259)))</f>
        <v>1.00314296598613</v>
      </c>
      <c r="S258" s="3" t="n">
        <f aca="false">S257*R257*E257/E258</f>
        <v>4.42393292328181</v>
      </c>
      <c r="T258" s="9" t="n">
        <f aca="false">(($J378/$J258)^(1/10)-1)</f>
        <v>0.0828628979901163</v>
      </c>
      <c r="U258" s="9" t="n">
        <f aca="false">(($S378/$S258)^(1/10)-1)</f>
        <v>0.0359720167658446</v>
      </c>
      <c r="V258" s="9" t="n">
        <f aca="false">T258-U258</f>
        <v>0.0468908812242717</v>
      </c>
      <c r="Y258" s="28"/>
      <c r="Z258" s="28"/>
    </row>
    <row r="259" customFormat="false" ht="14.65" hidden="false" customHeight="false" outlineLevel="0" collapsed="false">
      <c r="A259" s="11" t="n">
        <v>1891.11</v>
      </c>
      <c r="B259" s="1" t="n">
        <v>5.25</v>
      </c>
      <c r="C259" s="2" t="n">
        <v>0.22</v>
      </c>
      <c r="D259" s="1" t="n">
        <v>0.3358</v>
      </c>
      <c r="E259" s="1" t="n">
        <v>7.51650281</v>
      </c>
      <c r="F259" s="2" t="n">
        <f aca="false">F258+1/12</f>
        <v>1891.87499999998</v>
      </c>
      <c r="G259" s="3" t="n">
        <f aca="false">G249*2/12+G261*10/12</f>
        <v>3.60333333333333</v>
      </c>
      <c r="H259" s="2" t="n">
        <v>224.585228353024</v>
      </c>
      <c r="I259" s="2" t="n">
        <v>9.41119052146007</v>
      </c>
      <c r="J259" s="4" t="n">
        <f aca="false">J258*((H259+(I259/12))/H258)</f>
        <v>711.394634528205</v>
      </c>
      <c r="K259" s="2" t="n">
        <f aca="false">D259*$E$1862/E259</f>
        <v>14.3648989868468</v>
      </c>
      <c r="L259" s="4" t="n">
        <f aca="false">K259*(J259/H259)</f>
        <v>45.5021558618231</v>
      </c>
      <c r="M259" s="26" t="n">
        <f aca="false">H259/AVERAGE(K139:K258)</f>
        <v>17.671739174764</v>
      </c>
      <c r="O259" s="6" t="n">
        <f aca="false">J259/AVERAGE(L139:L258)</f>
        <v>22.185040648628</v>
      </c>
      <c r="Q259" s="29" t="n">
        <f aca="false">1/M259-(G259/100-(((E259/E139)^(1/10))-1))</f>
        <v>-0.00932832816519735</v>
      </c>
      <c r="R259" s="3" t="n">
        <f aca="false">((G259/G260+G259/1200+((1+G260/1200)^(-119))*(1-G259/G260)))</f>
        <v>1.00314158795125</v>
      </c>
      <c r="S259" s="3" t="n">
        <f aca="false">S258*R258*E258/E259</f>
        <v>4.4940144064047</v>
      </c>
      <c r="T259" s="9" t="n">
        <f aca="false">(($J379/$J259)^(1/10)-1)</f>
        <v>0.084106484081105</v>
      </c>
      <c r="U259" s="9" t="n">
        <f aca="false">(($S379/$S259)^(1/10)-1)</f>
        <v>0.0333052775160183</v>
      </c>
      <c r="V259" s="9" t="n">
        <f aca="false">T259-U259</f>
        <v>0.0508012065650867</v>
      </c>
      <c r="Y259" s="28"/>
      <c r="Z259" s="28"/>
    </row>
    <row r="260" customFormat="false" ht="14.65" hidden="false" customHeight="false" outlineLevel="0" collapsed="false">
      <c r="A260" s="11" t="n">
        <v>1891.12</v>
      </c>
      <c r="B260" s="1" t="n">
        <v>5.41</v>
      </c>
      <c r="C260" s="2" t="n">
        <v>0.22</v>
      </c>
      <c r="D260" s="1" t="n">
        <v>0.34</v>
      </c>
      <c r="E260" s="1" t="n">
        <v>7.51650281</v>
      </c>
      <c r="F260" s="2" t="n">
        <f aca="false">F259+1/12</f>
        <v>1891.95833333331</v>
      </c>
      <c r="G260" s="3" t="n">
        <f aca="false">G249*1/12+G261*11/12</f>
        <v>3.60166666666667</v>
      </c>
      <c r="H260" s="2" t="n">
        <v>231.42973055045</v>
      </c>
      <c r="I260" s="2" t="n">
        <v>9.41119052146007</v>
      </c>
      <c r="J260" s="4" t="n">
        <f aca="false">J259*((H260+(I260/12))/H259)</f>
        <v>735.559468145512</v>
      </c>
      <c r="K260" s="2" t="n">
        <f aca="false">D260*$E$1862/E260</f>
        <v>14.5445671695292</v>
      </c>
      <c r="L260" s="4" t="n">
        <f aca="false">K260*(J260/H260)</f>
        <v>46.2273972586828</v>
      </c>
      <c r="M260" s="26" t="n">
        <f aca="false">H260/AVERAGE(K140:K259)</f>
        <v>18.2063030002099</v>
      </c>
      <c r="O260" s="6" t="n">
        <f aca="false">J260/AVERAGE(L140:L259)</f>
        <v>22.8287442336827</v>
      </c>
      <c r="Q260" s="29" t="n">
        <f aca="false">1/M260-(G260/100-(((E260/E140)^(1/10))-1))</f>
        <v>-0.0109731544644674</v>
      </c>
      <c r="R260" s="3" t="n">
        <f aca="false">((G260/G261+G260/1200+((1+G261/1200)^(-119))*(1-G260/G261)))</f>
        <v>1.00314020991755</v>
      </c>
      <c r="S260" s="3" t="n">
        <f aca="false">S259*R259*E259/E260</f>
        <v>4.50813274791663</v>
      </c>
      <c r="T260" s="9" t="n">
        <f aca="false">(($J380/$J260)^(1/10)-1)</f>
        <v>0.0778098192836361</v>
      </c>
      <c r="U260" s="9" t="n">
        <f aca="false">(($S380/$S260)^(1/10)-1)</f>
        <v>0.0319585109125309</v>
      </c>
      <c r="V260" s="9" t="n">
        <f aca="false">T260-U260</f>
        <v>0.0458513083711052</v>
      </c>
      <c r="Y260" s="28"/>
      <c r="Z260" s="28"/>
    </row>
    <row r="261" customFormat="false" ht="14.65" hidden="false" customHeight="false" outlineLevel="0" collapsed="false">
      <c r="A261" s="11" t="n">
        <v>1892.01</v>
      </c>
      <c r="B261" s="1" t="n">
        <v>5.51</v>
      </c>
      <c r="C261" s="2" t="n">
        <v>0.2217</v>
      </c>
      <c r="D261" s="1" t="n">
        <v>0.3425</v>
      </c>
      <c r="E261" s="1" t="n">
        <v>7.326212727</v>
      </c>
      <c r="F261" s="2" t="n">
        <f aca="false">F260+1/12</f>
        <v>1892.04166666665</v>
      </c>
      <c r="G261" s="3" t="n">
        <v>3.6</v>
      </c>
      <c r="H261" s="2" t="n">
        <v>241.829781091477</v>
      </c>
      <c r="I261" s="2" t="n">
        <v>9.73024727186577</v>
      </c>
      <c r="J261" s="4" t="n">
        <f aca="false">J260*((H261+(I261/12))/H260)</f>
        <v>771.19139372993</v>
      </c>
      <c r="K261" s="2" t="n">
        <f aca="false">D261*$E$1862/E261</f>
        <v>15.0320689698422</v>
      </c>
      <c r="L261" s="4" t="n">
        <f aca="false">K261*(J261/H261)</f>
        <v>47.9370330948278</v>
      </c>
      <c r="M261" s="26" t="n">
        <f aca="false">H261/AVERAGE(K141:K260)</f>
        <v>19.0163884042253</v>
      </c>
      <c r="O261" s="6" t="n">
        <f aca="false">J261/AVERAGE(L141:L260)</f>
        <v>23.8152221994576</v>
      </c>
      <c r="Q261" s="29" t="n">
        <f aca="false">1/M261-(G261/100-(((E261/E141)^(1/10))-1))</f>
        <v>-0.0157807154230909</v>
      </c>
      <c r="R261" s="3" t="n">
        <f aca="false">((G261/G262+G261/1200+((1+G262/1200)^(-119))*(1-G261/G262)))</f>
        <v>1.00195945267441</v>
      </c>
      <c r="S261" s="3" t="n">
        <f aca="false">S260*R260*E260/E261</f>
        <v>4.63975057505251</v>
      </c>
      <c r="T261" s="9" t="n">
        <f aca="false">(($J381/$J261)^(1/10)-1)</f>
        <v>0.0766373167458767</v>
      </c>
      <c r="U261" s="9" t="n">
        <f aca="false">(($S381/$S261)^(1/10)-1)</f>
        <v>0.0304399619438551</v>
      </c>
      <c r="V261" s="9" t="n">
        <f aca="false">T261-U261</f>
        <v>0.0461973548020216</v>
      </c>
      <c r="Y261" s="28"/>
      <c r="Z261" s="28"/>
    </row>
    <row r="262" customFormat="false" ht="14.65" hidden="false" customHeight="false" outlineLevel="0" collapsed="false">
      <c r="A262" s="11" t="n">
        <v>1892.02</v>
      </c>
      <c r="B262" s="1" t="n">
        <v>5.52</v>
      </c>
      <c r="C262" s="2" t="n">
        <v>0.2233</v>
      </c>
      <c r="D262" s="1" t="n">
        <v>0.345</v>
      </c>
      <c r="E262" s="1" t="n">
        <v>7.326212727</v>
      </c>
      <c r="F262" s="2" t="n">
        <f aca="false">F261+1/12</f>
        <v>1892.12499999998</v>
      </c>
      <c r="G262" s="3" t="n">
        <f aca="false">G261*11/12+G273*1/12</f>
        <v>3.6125</v>
      </c>
      <c r="H262" s="2" t="n">
        <v>242.268673616144</v>
      </c>
      <c r="I262" s="2" t="n">
        <v>9.80047007581247</v>
      </c>
      <c r="J262" s="4" t="n">
        <f aca="false">J261*((H262+(I262/12))/H261)</f>
        <v>775.195477297194</v>
      </c>
      <c r="K262" s="2" t="n">
        <f aca="false">D262*$E$1862/E262</f>
        <v>15.141792101009</v>
      </c>
      <c r="L262" s="4" t="n">
        <f aca="false">K262*(J262/H262)</f>
        <v>48.4497173310746</v>
      </c>
      <c r="M262" s="26" t="n">
        <f aca="false">H262/AVERAGE(K142:K261)</f>
        <v>19.0364250409784</v>
      </c>
      <c r="O262" s="6" t="n">
        <f aca="false">J262/AVERAGE(L142:L261)</f>
        <v>23.8100682297831</v>
      </c>
      <c r="Q262" s="29" t="n">
        <f aca="false">1/M262-(G262/100-(((E262/E142)^(1/10))-1))</f>
        <v>-0.0168609614241313</v>
      </c>
      <c r="R262" s="3" t="n">
        <f aca="false">((G262/G263+G262/1200+((1+G263/1200)^(-119))*(1-G262/G263)))</f>
        <v>1.00197047923477</v>
      </c>
      <c r="S262" s="3" t="n">
        <f aca="false">S261*R261*E261/E262</f>
        <v>4.64884194672537</v>
      </c>
      <c r="T262" s="9" t="n">
        <f aca="false">(($J382/$J262)^(1/10)-1)</f>
        <v>0.077356002643977</v>
      </c>
      <c r="U262" s="9" t="n">
        <f aca="false">(($S382/$S262)^(1/10)-1)</f>
        <v>0.030423648145838</v>
      </c>
      <c r="V262" s="9" t="n">
        <f aca="false">T262-U262</f>
        <v>0.046932354498139</v>
      </c>
      <c r="Y262" s="28"/>
      <c r="Z262" s="28"/>
    </row>
    <row r="263" customFormat="false" ht="14.65" hidden="false" customHeight="false" outlineLevel="0" collapsed="false">
      <c r="A263" s="11" t="n">
        <v>1892.03</v>
      </c>
      <c r="B263" s="1" t="n">
        <v>5.58</v>
      </c>
      <c r="C263" s="2" t="n">
        <v>0.225</v>
      </c>
      <c r="D263" s="1" t="n">
        <v>0.3475</v>
      </c>
      <c r="E263" s="1" t="n">
        <v>7.135922645</v>
      </c>
      <c r="F263" s="2" t="n">
        <f aca="false">F262+1/12</f>
        <v>1892.20833333331</v>
      </c>
      <c r="G263" s="3" t="n">
        <f aca="false">G261*10/12+G273*2/12</f>
        <v>3.625</v>
      </c>
      <c r="H263" s="2" t="n">
        <v>251.432708741197</v>
      </c>
      <c r="I263" s="2" t="n">
        <v>10.1384156750483</v>
      </c>
      <c r="J263" s="4" t="n">
        <f aca="false">J262*((H263+(I263/12))/H262)</f>
        <v>807.221311667134</v>
      </c>
      <c r="K263" s="2" t="n">
        <f aca="false">D263*$E$1862/E263</f>
        <v>15.6582197647968</v>
      </c>
      <c r="L263" s="4" t="n">
        <f aca="false">K263*(J263/H263)</f>
        <v>50.270502832317</v>
      </c>
      <c r="M263" s="26" t="n">
        <f aca="false">H263/AVERAGE(K143:K262)</f>
        <v>19.738054849323</v>
      </c>
      <c r="O263" s="6" t="n">
        <f aca="false">J263/AVERAGE(L143:L262)</f>
        <v>24.65669245592</v>
      </c>
      <c r="Q263" s="29" t="n">
        <f aca="false">1/M263-(G263/100-(((E263/E143)^(1/10))-1))</f>
        <v>-0.0213941004124338</v>
      </c>
      <c r="R263" s="3" t="n">
        <f aca="false">((G263/G264+G263/1200+((1+G264/1200)^(-119))*(1-G263/G264)))</f>
        <v>1.00198150529991</v>
      </c>
      <c r="S263" s="3" t="n">
        <f aca="false">S262*R262*E262/E263</f>
        <v>4.78221501458044</v>
      </c>
      <c r="T263" s="9" t="n">
        <f aca="false">(($J383/$J263)^(1/10)-1)</f>
        <v>0.0734855343525147</v>
      </c>
      <c r="U263" s="9" t="n">
        <f aca="false">(($S383/$S263)^(1/10)-1)</f>
        <v>0.0276989267617285</v>
      </c>
      <c r="V263" s="9" t="n">
        <f aca="false">T263-U263</f>
        <v>0.0457866075907862</v>
      </c>
      <c r="Y263" s="28"/>
      <c r="Z263" s="28"/>
    </row>
    <row r="264" customFormat="false" ht="14.65" hidden="false" customHeight="false" outlineLevel="0" collapsed="false">
      <c r="A264" s="11" t="n">
        <v>1892.04</v>
      </c>
      <c r="B264" s="1" t="n">
        <v>5.57</v>
      </c>
      <c r="C264" s="2" t="n">
        <v>0.2267</v>
      </c>
      <c r="D264" s="1" t="n">
        <v>0.35</v>
      </c>
      <c r="E264" s="1" t="n">
        <v>7.040773554</v>
      </c>
      <c r="F264" s="2" t="n">
        <f aca="false">F263+1/12</f>
        <v>1892.29166666665</v>
      </c>
      <c r="G264" s="3" t="n">
        <f aca="false">G261*9/12+G273*3/12</f>
        <v>3.6375</v>
      </c>
      <c r="H264" s="2" t="n">
        <v>254.373887508782</v>
      </c>
      <c r="I264" s="2" t="n">
        <v>10.3530628901689</v>
      </c>
      <c r="J264" s="4" t="n">
        <f aca="false">J263*((H264+(I264/12))/H263)</f>
        <v>819.433790366323</v>
      </c>
      <c r="K264" s="2" t="n">
        <f aca="false">D264*$E$1862/E264</f>
        <v>15.9839965220958</v>
      </c>
      <c r="L264" s="4" t="n">
        <f aca="false">K264*(J264/H264)</f>
        <v>51.4904536136828</v>
      </c>
      <c r="M264" s="26" t="n">
        <f aca="false">H264/AVERAGE(K144:K263)</f>
        <v>19.9432652416386</v>
      </c>
      <c r="O264" s="6" t="n">
        <f aca="false">J264/AVERAGE(L144:L263)</f>
        <v>24.8811336486721</v>
      </c>
      <c r="Q264" s="29" t="n">
        <f aca="false">1/M264-(G264/100-(((E264/E144)^(1/10))-1))</f>
        <v>-0.0242210727496689</v>
      </c>
      <c r="R264" s="3" t="n">
        <f aca="false">((G264/G265+G264/1200+((1+G265/1200)^(-119))*(1-G264/G265)))</f>
        <v>1.00199253087028</v>
      </c>
      <c r="S264" s="3" t="n">
        <f aca="false">S263*R263*E263/E264</f>
        <v>4.85644596367082</v>
      </c>
      <c r="T264" s="9" t="n">
        <f aca="false">(($J384/$J264)^(1/10)-1)</f>
        <v>0.0745334459765146</v>
      </c>
      <c r="U264" s="9" t="n">
        <f aca="false">(($S384/$S264)^(1/10)-1)</f>
        <v>0.0250752766502222</v>
      </c>
      <c r="V264" s="9" t="n">
        <f aca="false">T264-U264</f>
        <v>0.0494581693262923</v>
      </c>
      <c r="Y264" s="28"/>
      <c r="Z264" s="28"/>
    </row>
    <row r="265" customFormat="false" ht="14.65" hidden="false" customHeight="false" outlineLevel="0" collapsed="false">
      <c r="A265" s="11" t="n">
        <v>1892.05</v>
      </c>
      <c r="B265" s="1" t="n">
        <v>5.57</v>
      </c>
      <c r="C265" s="2" t="n">
        <v>0.2283</v>
      </c>
      <c r="D265" s="1" t="n">
        <v>0.3525</v>
      </c>
      <c r="E265" s="1" t="n">
        <v>7.040773554</v>
      </c>
      <c r="F265" s="2" t="n">
        <f aca="false">F264+1/12</f>
        <v>1892.37499999998</v>
      </c>
      <c r="G265" s="3" t="n">
        <f aca="false">G261*8/12+G273*4/12</f>
        <v>3.65</v>
      </c>
      <c r="H265" s="2" t="n">
        <v>254.373887508782</v>
      </c>
      <c r="I265" s="2" t="n">
        <v>10.4261325885556</v>
      </c>
      <c r="J265" s="4" t="n">
        <f aca="false">J264*((H265+(I265/12))/H264)</f>
        <v>822.232664309181</v>
      </c>
      <c r="K265" s="2" t="n">
        <f aca="false">D265*$E$1862/E265</f>
        <v>16.098167925825</v>
      </c>
      <c r="L265" s="4" t="n">
        <f aca="false">K265*(J265/H265)</f>
        <v>52.0353705868916</v>
      </c>
      <c r="M265" s="26" t="n">
        <f aca="false">H265/AVERAGE(K145:K264)</f>
        <v>19.9114652134898</v>
      </c>
      <c r="O265" s="6" t="n">
        <f aca="false">J265/AVERAGE(L145:L264)</f>
        <v>24.8100913908356</v>
      </c>
      <c r="Q265" s="29" t="n">
        <f aca="false">1/M265-(G265/100-(((E265/E145)^(1/10))-1))</f>
        <v>-0.0251435802252815</v>
      </c>
      <c r="R265" s="3" t="n">
        <f aca="false">((G265/G266+G265/1200+((1+G266/1200)^(-119))*(1-G265/G266)))</f>
        <v>1.00200355594634</v>
      </c>
      <c r="S265" s="3" t="n">
        <f aca="false">S264*R264*E264/E265</f>
        <v>4.86612258217328</v>
      </c>
      <c r="T265" s="9" t="n">
        <f aca="false">(($J385/$J265)^(1/10)-1)</f>
        <v>0.0729853438341077</v>
      </c>
      <c r="U265" s="9" t="n">
        <f aca="false">(($S385/$S265)^(1/10)-1)</f>
        <v>0.0238459174936707</v>
      </c>
      <c r="V265" s="9" t="n">
        <f aca="false">T265-U265</f>
        <v>0.049139426340437</v>
      </c>
      <c r="Y265" s="28"/>
      <c r="Z265" s="28"/>
    </row>
    <row r="266" customFormat="false" ht="14.65" hidden="false" customHeight="false" outlineLevel="0" collapsed="false">
      <c r="A266" s="11" t="n">
        <v>1892.06</v>
      </c>
      <c r="B266" s="1" t="n">
        <v>5.54</v>
      </c>
      <c r="C266" s="2" t="n">
        <v>0.23</v>
      </c>
      <c r="D266" s="1" t="n">
        <v>0.355</v>
      </c>
      <c r="E266" s="1" t="n">
        <v>7.040773554</v>
      </c>
      <c r="F266" s="2" t="n">
        <f aca="false">F265+1/12</f>
        <v>1892.45833333331</v>
      </c>
      <c r="G266" s="3" t="n">
        <f aca="false">G261*7/12+G273*5/12</f>
        <v>3.6625</v>
      </c>
      <c r="H266" s="2" t="n">
        <v>253.003830664031</v>
      </c>
      <c r="I266" s="2" t="n">
        <v>10.5037691430915</v>
      </c>
      <c r="J266" s="4" t="n">
        <f aca="false">J265*((H266+(I266/12))/H265)</f>
        <v>820.633468522823</v>
      </c>
      <c r="K266" s="2" t="n">
        <f aca="false">D266*$E$1862/E266</f>
        <v>16.2123393295543</v>
      </c>
      <c r="L266" s="4" t="n">
        <f aca="false">K266*(J266/H266)</f>
        <v>52.5857186508307</v>
      </c>
      <c r="M266" s="26" t="n">
        <f aca="false">H266/AVERAGE(K146:K265)</f>
        <v>19.7692843971367</v>
      </c>
      <c r="O266" s="6" t="n">
        <f aca="false">J266/AVERAGE(L146:L265)</f>
        <v>24.6036320028086</v>
      </c>
      <c r="Q266" s="29" t="n">
        <f aca="false">1/M266-(G266/100-(((E266/E146)^(1/10))-1))</f>
        <v>-0.0257769788288357</v>
      </c>
      <c r="R266" s="3" t="n">
        <f aca="false">((G266/G267+G266/1200+((1+G267/1200)^(-119))*(1-G266/G267)))</f>
        <v>1.00201458052856</v>
      </c>
      <c r="S266" s="3" t="n">
        <f aca="false">S265*R265*E265/E266</f>
        <v>4.87587213100843</v>
      </c>
      <c r="T266" s="9" t="n">
        <f aca="false">(($J386/$J266)^(1/10)-1)</f>
        <v>0.0716492212580204</v>
      </c>
      <c r="U266" s="9" t="n">
        <f aca="false">(($S386/$S266)^(1/10)-1)</f>
        <v>0.0226321574135573</v>
      </c>
      <c r="V266" s="9" t="n">
        <f aca="false">T266-U266</f>
        <v>0.0490170638444631</v>
      </c>
      <c r="Y266" s="28"/>
      <c r="Z266" s="28"/>
    </row>
    <row r="267" customFormat="false" ht="14.65" hidden="false" customHeight="false" outlineLevel="0" collapsed="false">
      <c r="A267" s="11" t="n">
        <v>1892.07</v>
      </c>
      <c r="B267" s="1" t="n">
        <v>5.54</v>
      </c>
      <c r="C267" s="2" t="n">
        <v>0.2317</v>
      </c>
      <c r="D267" s="1" t="n">
        <v>0.3575</v>
      </c>
      <c r="E267" s="1" t="n">
        <v>7.231071736</v>
      </c>
      <c r="F267" s="2" t="n">
        <f aca="false">F266+1/12</f>
        <v>1892.54166666665</v>
      </c>
      <c r="G267" s="3" t="n">
        <f aca="false">G261*6/12+G273*6/12</f>
        <v>3.675</v>
      </c>
      <c r="H267" s="2" t="n">
        <v>246.345596480748</v>
      </c>
      <c r="I267" s="2" t="n">
        <v>10.3029376723086</v>
      </c>
      <c r="J267" s="4" t="n">
        <f aca="false">J266*((H267+(I267/12))/H266)</f>
        <v>801.82192783163</v>
      </c>
      <c r="K267" s="2" t="n">
        <f aca="false">D267*$E$1862/E267</f>
        <v>15.8968503144165</v>
      </c>
      <c r="L267" s="4" t="n">
        <f aca="false">K267*(J267/H267)</f>
        <v>51.742118989135</v>
      </c>
      <c r="M267" s="26" t="n">
        <f aca="false">H267/AVERAGE(K147:K266)</f>
        <v>19.2118864345056</v>
      </c>
      <c r="O267" s="6" t="n">
        <f aca="false">J267/AVERAGE(L147:L266)</f>
        <v>23.8827885779331</v>
      </c>
      <c r="Q267" s="29" t="n">
        <f aca="false">1/M267-(G267/100-(((E267/E147)^(1/10))-1))</f>
        <v>-0.0209981017550706</v>
      </c>
      <c r="R267" s="3" t="n">
        <f aca="false">((G267/G268+G267/1200+((1+G268/1200)^(-119))*(1-G267/G268)))</f>
        <v>1.0020256046174</v>
      </c>
      <c r="S267" s="3" t="n">
        <f aca="false">S266*R266*E266/E267</f>
        <v>4.75711943954238</v>
      </c>
      <c r="T267" s="9" t="n">
        <f aca="false">(($J387/$J267)^(1/10)-1)</f>
        <v>0.0768790240735671</v>
      </c>
      <c r="U267" s="9" t="n">
        <f aca="false">(($S387/$S267)^(1/10)-1)</f>
        <v>0.0253456719855465</v>
      </c>
      <c r="V267" s="9" t="n">
        <f aca="false">T267-U267</f>
        <v>0.0515333520880206</v>
      </c>
      <c r="Y267" s="28"/>
      <c r="Z267" s="28"/>
    </row>
    <row r="268" customFormat="false" ht="14.65" hidden="false" customHeight="false" outlineLevel="0" collapsed="false">
      <c r="A268" s="11" t="n">
        <v>1892.08</v>
      </c>
      <c r="B268" s="1" t="n">
        <v>5.62</v>
      </c>
      <c r="C268" s="2" t="n">
        <v>0.2333</v>
      </c>
      <c r="D268" s="1" t="n">
        <v>0.36</v>
      </c>
      <c r="E268" s="1" t="n">
        <v>7.326212727</v>
      </c>
      <c r="F268" s="2" t="n">
        <f aca="false">F267+1/12</f>
        <v>1892.62499999998</v>
      </c>
      <c r="G268" s="3" t="n">
        <f aca="false">G261*5/12+G273*7/12</f>
        <v>3.6875</v>
      </c>
      <c r="H268" s="2" t="n">
        <v>246.657598862813</v>
      </c>
      <c r="I268" s="2" t="n">
        <v>10.2393626004794</v>
      </c>
      <c r="J268" s="4" t="n">
        <f aca="false">J267*((H268+(I268/12))/H267)</f>
        <v>805.614766644921</v>
      </c>
      <c r="K268" s="2" t="n">
        <f aca="false">D268*$E$1862/E268</f>
        <v>15.8001308880094</v>
      </c>
      <c r="L268" s="4" t="n">
        <f aca="false">K268*(J268/H268)</f>
        <v>51.6052163687138</v>
      </c>
      <c r="M268" s="26" t="n">
        <f aca="false">H268/AVERAGE(K148:K267)</f>
        <v>19.2043038031738</v>
      </c>
      <c r="O268" s="6" t="n">
        <f aca="false">J268/AVERAGE(L148:L267)</f>
        <v>23.8469850149353</v>
      </c>
      <c r="Q268" s="29" t="n">
        <f aca="false">1/M268-(G268/100-(((E268/E148)^(1/10))-1))</f>
        <v>-0.0207150909452441</v>
      </c>
      <c r="R268" s="3" t="n">
        <f aca="false">((G268/G269+G268/1200+((1+G269/1200)^(-119))*(1-G268/G269)))</f>
        <v>1.00203662821331</v>
      </c>
      <c r="S268" s="3" t="n">
        <f aca="false">S267*R267*E267/E268</f>
        <v>4.70485257900628</v>
      </c>
      <c r="T268" s="9" t="n">
        <f aca="false">(($J388/$J268)^(1/10)-1)</f>
        <v>0.0808110498855543</v>
      </c>
      <c r="U268" s="9" t="n">
        <f aca="false">(($S388/$S268)^(1/10)-1)</f>
        <v>0.0278704991876249</v>
      </c>
      <c r="V268" s="9" t="n">
        <f aca="false">T268-U268</f>
        <v>0.0529405506979295</v>
      </c>
      <c r="Y268" s="28"/>
      <c r="Z268" s="28"/>
    </row>
    <row r="269" customFormat="false" ht="14.65" hidden="false" customHeight="false" outlineLevel="0" collapsed="false">
      <c r="A269" s="11" t="n">
        <v>1892.09</v>
      </c>
      <c r="B269" s="1" t="n">
        <v>5.48</v>
      </c>
      <c r="C269" s="2" t="n">
        <v>0.235</v>
      </c>
      <c r="D269" s="1" t="n">
        <v>0.3625</v>
      </c>
      <c r="E269" s="1" t="n">
        <v>7.326212727</v>
      </c>
      <c r="F269" s="2" t="n">
        <f aca="false">F268+1/12</f>
        <v>1892.70833333331</v>
      </c>
      <c r="G269" s="3" t="n">
        <f aca="false">G261*4/12+G273*8/12</f>
        <v>3.7</v>
      </c>
      <c r="H269" s="2" t="n">
        <v>240.513103517476</v>
      </c>
      <c r="I269" s="2" t="n">
        <v>10.3139743296728</v>
      </c>
      <c r="J269" s="4" t="n">
        <f aca="false">J268*((H269+(I269/12))/H268)</f>
        <v>788.353299595663</v>
      </c>
      <c r="K269" s="2" t="n">
        <f aca="false">D269*$E$1862/E269</f>
        <v>15.9098540191761</v>
      </c>
      <c r="L269" s="4" t="n">
        <f aca="false">K269*(J269/H269)</f>
        <v>52.1492830480708</v>
      </c>
      <c r="M269" s="26" t="n">
        <f aca="false">H269/AVERAGE(K149:K268)</f>
        <v>18.6942718095882</v>
      </c>
      <c r="O269" s="6" t="n">
        <f aca="false">J269/AVERAGE(L149:L268)</f>
        <v>23.191984913722</v>
      </c>
      <c r="Q269" s="29" t="n">
        <f aca="false">1/M269-(G269/100-(((E269/E149)^(1/10))-1))</f>
        <v>-0.0167745114325599</v>
      </c>
      <c r="R269" s="3" t="n">
        <f aca="false">((G269/G270+G269/1200+((1+G270/1200)^(-119))*(1-G269/G270)))</f>
        <v>1.00204765131675</v>
      </c>
      <c r="S269" s="3" t="n">
        <f aca="false">S268*R268*E268/E269</f>
        <v>4.71443461450814</v>
      </c>
      <c r="T269" s="9" t="n">
        <f aca="false">(($J389/$J269)^(1/10)-1)</f>
        <v>0.0824666444973348</v>
      </c>
      <c r="U269" s="9" t="n">
        <f aca="false">(($S389/$S269)^(1/10)-1)</f>
        <v>0.0266512643246777</v>
      </c>
      <c r="V269" s="9" t="n">
        <f aca="false">T269-U269</f>
        <v>0.0558153801726571</v>
      </c>
      <c r="Y269" s="28"/>
      <c r="Z269" s="28"/>
    </row>
    <row r="270" customFormat="false" ht="14.65" hidden="false" customHeight="false" outlineLevel="0" collapsed="false">
      <c r="A270" s="11" t="n">
        <v>1892.1</v>
      </c>
      <c r="B270" s="1" t="n">
        <v>5.59</v>
      </c>
      <c r="C270" s="2" t="n">
        <v>0.2367</v>
      </c>
      <c r="D270" s="1" t="n">
        <v>0.365</v>
      </c>
      <c r="E270" s="1" t="n">
        <v>7.326212727</v>
      </c>
      <c r="F270" s="2" t="n">
        <f aca="false">F269+1/12</f>
        <v>1892.79166666665</v>
      </c>
      <c r="G270" s="3" t="n">
        <f aca="false">G261*3/12+G273*9/12</f>
        <v>3.7125</v>
      </c>
      <c r="H270" s="2" t="n">
        <v>245.340921288812</v>
      </c>
      <c r="I270" s="2" t="n">
        <v>10.3885860588662</v>
      </c>
      <c r="J270" s="4" t="n">
        <f aca="false">J269*((H270+(I270/12))/H269)</f>
        <v>807.015549922314</v>
      </c>
      <c r="K270" s="2" t="n">
        <f aca="false">D270*$E$1862/E270</f>
        <v>16.0195771503428</v>
      </c>
      <c r="L270" s="4" t="n">
        <f aca="false">K270*(J270/H270)</f>
        <v>52.6942174815107</v>
      </c>
      <c r="M270" s="26" t="n">
        <f aca="false">H270/AVERAGE(K150:K269)</f>
        <v>19.0402149153247</v>
      </c>
      <c r="O270" s="6" t="n">
        <f aca="false">J270/AVERAGE(L150:L269)</f>
        <v>23.5968212797773</v>
      </c>
      <c r="Q270" s="29" t="n">
        <f aca="false">1/M270-(G270/100-(((E270/E150)^(1/10))-1))</f>
        <v>-0.0169715206768571</v>
      </c>
      <c r="R270" s="3" t="n">
        <f aca="false">((G270/G271+G270/1200+((1+G271/1200)^(-119))*(1-G270/G271)))</f>
        <v>1.00205867392819</v>
      </c>
      <c r="S270" s="3" t="n">
        <f aca="false">S269*R269*E269/E270</f>
        <v>4.72408813275428</v>
      </c>
      <c r="T270" s="9" t="n">
        <f aca="false">(($J390/$J270)^(1/10)-1)</f>
        <v>0.069575564911897</v>
      </c>
      <c r="U270" s="9" t="n">
        <f aca="false">(($S390/$S270)^(1/10)-1)</f>
        <v>0.0197322444606167</v>
      </c>
      <c r="V270" s="9" t="n">
        <f aca="false">T270-U270</f>
        <v>0.0498433204512803</v>
      </c>
      <c r="Y270" s="28"/>
      <c r="Z270" s="28"/>
    </row>
    <row r="271" customFormat="false" ht="14.65" hidden="false" customHeight="false" outlineLevel="0" collapsed="false">
      <c r="A271" s="11" t="n">
        <v>1892.11</v>
      </c>
      <c r="B271" s="1" t="n">
        <v>5.57</v>
      </c>
      <c r="C271" s="2" t="n">
        <v>0.2383</v>
      </c>
      <c r="D271" s="1" t="n">
        <v>0.3675</v>
      </c>
      <c r="E271" s="1" t="n">
        <v>7.51650281</v>
      </c>
      <c r="F271" s="2" t="n">
        <f aca="false">F270+1/12</f>
        <v>1892.87499999998</v>
      </c>
      <c r="G271" s="3" t="n">
        <f aca="false">G261*2/12+G273*10/12</f>
        <v>3.725</v>
      </c>
      <c r="H271" s="2" t="n">
        <v>238.274232747876</v>
      </c>
      <c r="I271" s="2" t="n">
        <v>10.1940304602906</v>
      </c>
      <c r="J271" s="4" t="n">
        <f aca="false">J270*((H271+(I271/12))/H270)</f>
        <v>786.564963226529</v>
      </c>
      <c r="K271" s="2" t="n">
        <f aca="false">D271*$E$1862/E271</f>
        <v>15.7209659847117</v>
      </c>
      <c r="L271" s="4" t="n">
        <f aca="false">K271*(J271/H271)</f>
        <v>51.8963418286803</v>
      </c>
      <c r="M271" s="26" t="n">
        <f aca="false">H271/AVERAGE(K151:K270)</f>
        <v>18.4633126908</v>
      </c>
      <c r="O271" s="6" t="n">
        <f aca="false">J271/AVERAGE(L151:L270)</f>
        <v>22.8588072242663</v>
      </c>
      <c r="Q271" s="29" t="n">
        <f aca="false">1/M271-(G271/100-(((E271/E151)^(1/10))-1))</f>
        <v>-0.0120595268925307</v>
      </c>
      <c r="R271" s="3" t="n">
        <f aca="false">((G271/G272+G271/1200+((1+G272/1200)^(-119))*(1-G271/G272)))</f>
        <v>1.00206969604808</v>
      </c>
      <c r="S271" s="3" t="n">
        <f aca="false">S270*R270*E270/E271</f>
        <v>4.61397082035011</v>
      </c>
      <c r="T271" s="9" t="n">
        <f aca="false">(($J391/$J271)^(1/10)-1)</f>
        <v>0.0720258833682075</v>
      </c>
      <c r="U271" s="9" t="n">
        <f aca="false">(($S391/$S271)^(1/10)-1)</f>
        <v>0.0257277221072787</v>
      </c>
      <c r="V271" s="9" t="n">
        <f aca="false">T271-U271</f>
        <v>0.0462981612609288</v>
      </c>
      <c r="Y271" s="28"/>
      <c r="Z271" s="28"/>
    </row>
    <row r="272" customFormat="false" ht="14.65" hidden="false" customHeight="false" outlineLevel="0" collapsed="false">
      <c r="A272" s="11" t="n">
        <v>1892.12</v>
      </c>
      <c r="B272" s="1" t="n">
        <v>5.51</v>
      </c>
      <c r="C272" s="2" t="n">
        <v>0.24</v>
      </c>
      <c r="D272" s="1" t="n">
        <v>0.37</v>
      </c>
      <c r="E272" s="1" t="n">
        <v>7.611651901</v>
      </c>
      <c r="F272" s="2" t="n">
        <f aca="false">F271+1/12</f>
        <v>1892.95833333331</v>
      </c>
      <c r="G272" s="3" t="n">
        <f aca="false">G261*1/12+G273*11/12</f>
        <v>3.7375</v>
      </c>
      <c r="H272" s="2" t="n">
        <v>232.761093523896</v>
      </c>
      <c r="I272" s="2" t="n">
        <v>10.1384142369755</v>
      </c>
      <c r="J272" s="4" t="n">
        <f aca="false">J271*((H272+(I272/12))/H271)</f>
        <v>771.154573874578</v>
      </c>
      <c r="K272" s="2" t="n">
        <f aca="false">D272*$E$1862/E272</f>
        <v>15.6300552820039</v>
      </c>
      <c r="L272" s="4" t="n">
        <f aca="false">K272*(J272/H272)</f>
        <v>51.7835194797811</v>
      </c>
      <c r="M272" s="26" t="n">
        <f aca="false">H272/AVERAGE(K152:K271)</f>
        <v>18.0130092512757</v>
      </c>
      <c r="O272" s="6" t="n">
        <f aca="false">J272/AVERAGE(L152:L271)</f>
        <v>22.2813620928374</v>
      </c>
      <c r="Q272" s="29" t="n">
        <f aca="false">1/M272-(G272/100-(((E272/E152)^(1/10))-1))</f>
        <v>-0.00868689299892436</v>
      </c>
      <c r="R272" s="3" t="n">
        <f aca="false">((G272/G273+G272/1200+((1+G273/1200)^(-119))*(1-G272/G273)))</f>
        <v>1.00208071767688</v>
      </c>
      <c r="S272" s="3" t="n">
        <f aca="false">S271*R271*E271/E272</f>
        <v>4.56572424239706</v>
      </c>
      <c r="T272" s="9" t="n">
        <f aca="false">(($J392/$J272)^(1/10)-1)</f>
        <v>0.0708144196038882</v>
      </c>
      <c r="U272" s="9" t="n">
        <f aca="false">(($S392/$S272)^(1/10)-1)</f>
        <v>0.0258531181318116</v>
      </c>
      <c r="V272" s="9" t="n">
        <f aca="false">T272-U272</f>
        <v>0.0449613014720767</v>
      </c>
      <c r="Y272" s="28"/>
      <c r="Z272" s="28"/>
    </row>
    <row r="273" customFormat="false" ht="14.65" hidden="false" customHeight="false" outlineLevel="0" collapsed="false">
      <c r="A273" s="11" t="n">
        <v>1893.01</v>
      </c>
      <c r="B273" s="1" t="n">
        <v>5.61</v>
      </c>
      <c r="C273" s="2" t="n">
        <v>0.2408</v>
      </c>
      <c r="D273" s="1" t="n">
        <v>0.3608</v>
      </c>
      <c r="E273" s="1" t="n">
        <v>7.897091074</v>
      </c>
      <c r="F273" s="2" t="n">
        <f aca="false">F272+1/12</f>
        <v>1893.04166666665</v>
      </c>
      <c r="G273" s="3" t="n">
        <v>3.75</v>
      </c>
      <c r="H273" s="2" t="n">
        <v>228.419629848124</v>
      </c>
      <c r="I273" s="2" t="n">
        <v>9.80453598349878</v>
      </c>
      <c r="J273" s="4" t="n">
        <f aca="false">J272*((H273+(I273/12))/H272)</f>
        <v>759.477915206949</v>
      </c>
      <c r="K273" s="2" t="n">
        <f aca="false">D273*$E$1862/E273</f>
        <v>14.6905173706244</v>
      </c>
      <c r="L273" s="4" t="n">
        <f aca="false">K273*(J273/H273)</f>
        <v>48.8448541544861</v>
      </c>
      <c r="M273" s="26" t="n">
        <f aca="false">H273/AVERAGE(K153:K272)</f>
        <v>17.6566437080988</v>
      </c>
      <c r="O273" s="6" t="n">
        <f aca="false">J273/AVERAGE(L153:L272)</f>
        <v>21.8201897448935</v>
      </c>
      <c r="Q273" s="29" t="n">
        <f aca="false">1/M273-(G273/100-(((E273/E153)^(1/10))-1))</f>
        <v>-0.00410215483625578</v>
      </c>
      <c r="R273" s="3" t="n">
        <f aca="false">((G273/G274+G273/1200+((1+G274/1200)^(-119))*(1-G273/G274)))</f>
        <v>1.00346968908532</v>
      </c>
      <c r="S273" s="3" t="n">
        <f aca="false">S272*R272*E272/E273</f>
        <v>4.40985343178558</v>
      </c>
      <c r="T273" s="9" t="n">
        <f aca="false">(($J393/$J273)^(1/10)-1)</f>
        <v>0.0769510590631064</v>
      </c>
      <c r="U273" s="9" t="n">
        <f aca="false">(($S393/$S273)^(1/10)-1)</f>
        <v>0.0284804738376991</v>
      </c>
      <c r="V273" s="9" t="n">
        <f aca="false">T273-U273</f>
        <v>0.0484705852254073</v>
      </c>
      <c r="Y273" s="28"/>
      <c r="Z273" s="28"/>
    </row>
    <row r="274" customFormat="false" ht="14.65" hidden="false" customHeight="false" outlineLevel="0" collapsed="false">
      <c r="A274" s="11" t="n">
        <v>1893.02</v>
      </c>
      <c r="B274" s="1" t="n">
        <v>5.51</v>
      </c>
      <c r="C274" s="2" t="n">
        <v>0.2417</v>
      </c>
      <c r="D274" s="1" t="n">
        <v>0.3517</v>
      </c>
      <c r="E274" s="1" t="n">
        <v>7.992232066</v>
      </c>
      <c r="F274" s="2" t="n">
        <f aca="false">F273+1/12</f>
        <v>1893.12499999998</v>
      </c>
      <c r="G274" s="3" t="n">
        <f aca="false">G273*11/12+G285*1/12</f>
        <v>3.74583333333333</v>
      </c>
      <c r="H274" s="2" t="n">
        <v>221.677299328811</v>
      </c>
      <c r="I274" s="2" t="n">
        <v>9.7240296275451</v>
      </c>
      <c r="J274" s="4" t="n">
        <f aca="false">J273*((H274+(I274/12))/H273)</f>
        <v>739.754483452442</v>
      </c>
      <c r="K274" s="2" t="n">
        <f aca="false">D274*$E$1862/E274</f>
        <v>14.1495292511693</v>
      </c>
      <c r="L274" s="4" t="n">
        <f aca="false">K274*(J274/H274)</f>
        <v>47.2180856316196</v>
      </c>
      <c r="M274" s="26" t="n">
        <f aca="false">H274/AVERAGE(K154:K273)</f>
        <v>17.1251938548725</v>
      </c>
      <c r="O274" s="6" t="n">
        <f aca="false">J274/AVERAGE(L154:L273)</f>
        <v>21.1489207307971</v>
      </c>
      <c r="Q274" s="29" t="n">
        <f aca="false">1/M274-(G274/100-(((E274/E154)^(1/10))-1))</f>
        <v>-0.00205838175900198</v>
      </c>
      <c r="R274" s="3" t="n">
        <f aca="false">((G274/G275+G274/1200+((1+G275/1200)^(-119))*(1-G274/G275)))</f>
        <v>1.00346628408111</v>
      </c>
      <c r="S274" s="3" t="n">
        <f aca="false">S273*R273*E273/E274</f>
        <v>4.37247640669011</v>
      </c>
      <c r="T274" s="9" t="n">
        <f aca="false">(($J394/$J274)^(1/10)-1)</f>
        <v>0.0795045564440955</v>
      </c>
      <c r="U274" s="9" t="n">
        <f aca="false">(($S394/$S274)^(1/10)-1)</f>
        <v>0.029566725037911</v>
      </c>
      <c r="V274" s="9" t="n">
        <f aca="false">T274-U274</f>
        <v>0.0499378314061845</v>
      </c>
      <c r="Y274" s="28"/>
      <c r="Z274" s="28"/>
    </row>
    <row r="275" customFormat="false" ht="14.65" hidden="false" customHeight="false" outlineLevel="0" collapsed="false">
      <c r="A275" s="11" t="n">
        <v>1893.03</v>
      </c>
      <c r="B275" s="1" t="n">
        <v>5.31</v>
      </c>
      <c r="C275" s="2" t="n">
        <v>0.2425</v>
      </c>
      <c r="D275" s="1" t="n">
        <v>0.3425</v>
      </c>
      <c r="E275" s="1" t="n">
        <v>7.801941983</v>
      </c>
      <c r="F275" s="2" t="n">
        <f aca="false">F274+1/12</f>
        <v>1893.20833333331</v>
      </c>
      <c r="G275" s="3" t="n">
        <f aca="false">G273*10/12+G285*2/12</f>
        <v>3.74166666666667</v>
      </c>
      <c r="H275" s="2" t="n">
        <v>218.841414576051</v>
      </c>
      <c r="I275" s="2" t="n">
        <v>9.99417006303058</v>
      </c>
      <c r="J275" s="4" t="n">
        <f aca="false">J274*((H275+(I275/12))/H274)</f>
        <v>733.070191516137</v>
      </c>
      <c r="K275" s="2" t="n">
        <f aca="false">D275*$E$1862/E275</f>
        <v>14.1154773055174</v>
      </c>
      <c r="L275" s="4" t="n">
        <f aca="false">K275*(J275/H275)</f>
        <v>47.2837176260408</v>
      </c>
      <c r="M275" s="26" t="n">
        <f aca="false">H275/AVERAGE(K155:K274)</f>
        <v>16.8995890315823</v>
      </c>
      <c r="O275" s="6" t="n">
        <f aca="false">J275/AVERAGE(L155:L274)</f>
        <v>20.8617504506818</v>
      </c>
      <c r="Q275" s="29" t="n">
        <f aca="false">1/M275-(G275/100-(((E275/E155)^(1/10))-1))</f>
        <v>-0.00266498395991169</v>
      </c>
      <c r="R275" s="3" t="n">
        <f aca="false">((G275/G276+G275/1200+((1+G276/1200)^(-119))*(1-G275/G276)))</f>
        <v>1.00346287909508</v>
      </c>
      <c r="S275" s="3" t="n">
        <f aca="false">S274*R274*E274/E275</f>
        <v>4.49464741624339</v>
      </c>
      <c r="T275" s="9" t="n">
        <f aca="false">(($J395/$J275)^(1/10)-1)</f>
        <v>0.0801542257036865</v>
      </c>
      <c r="U275" s="9" t="n">
        <f aca="false">(($S395/$S275)^(1/10)-1)</f>
        <v>0.0303921259505462</v>
      </c>
      <c r="V275" s="9" t="n">
        <f aca="false">T275-U275</f>
        <v>0.0497620997531403</v>
      </c>
      <c r="Y275" s="28"/>
      <c r="Z275" s="28"/>
    </row>
    <row r="276" customFormat="false" ht="14.65" hidden="false" customHeight="false" outlineLevel="0" collapsed="false">
      <c r="A276" s="11" t="n">
        <v>1893.04</v>
      </c>
      <c r="B276" s="1" t="n">
        <v>5.31</v>
      </c>
      <c r="C276" s="2" t="n">
        <v>0.2433</v>
      </c>
      <c r="D276" s="1" t="n">
        <v>0.3333</v>
      </c>
      <c r="E276" s="1" t="n">
        <v>7.706792893</v>
      </c>
      <c r="F276" s="2" t="n">
        <f aca="false">F275+1/12</f>
        <v>1893.29166666665</v>
      </c>
      <c r="G276" s="3" t="n">
        <f aca="false">G273*9/12+G285*3/12</f>
        <v>3.7375</v>
      </c>
      <c r="H276" s="2" t="n">
        <v>221.543259784599</v>
      </c>
      <c r="I276" s="2" t="n">
        <v>10.1509369313734</v>
      </c>
      <c r="J276" s="4" t="n">
        <f aca="false">J275*((H276+(I276/12))/H275)</f>
        <v>744.95438916467</v>
      </c>
      <c r="K276" s="2" t="n">
        <f aca="false">D276*$E$1862/E276</f>
        <v>13.9059074361971</v>
      </c>
      <c r="L276" s="4" t="n">
        <f aca="false">K276*(J276/H276)</f>
        <v>46.759566461127</v>
      </c>
      <c r="M276" s="26" t="n">
        <f aca="false">H276/AVERAGE(K156:K275)</f>
        <v>17.1025415782549</v>
      </c>
      <c r="O276" s="6" t="n">
        <f aca="false">J276/AVERAGE(L156:L275)</f>
        <v>21.1040348015106</v>
      </c>
      <c r="Q276" s="29" t="n">
        <f aca="false">1/M276-(G276/100-(((E276/E156)^(1/10))-1))</f>
        <v>-0.0035887991634666</v>
      </c>
      <c r="R276" s="3" t="n">
        <f aca="false">((G276/G277+G276/1200+((1+G277/1200)^(-119))*(1-G276/G277)))</f>
        <v>1.00345947412725</v>
      </c>
      <c r="S276" s="3" t="n">
        <f aca="false">S275*R275*E275/E276</f>
        <v>4.56589551198107</v>
      </c>
      <c r="T276" s="9" t="n">
        <f aca="false">(($J396/$J276)^(1/10)-1)</f>
        <v>0.0743192069222161</v>
      </c>
      <c r="U276" s="9" t="n">
        <f aca="false">(($S396/$S276)^(1/10)-1)</f>
        <v>0.0289846645156306</v>
      </c>
      <c r="V276" s="9" t="n">
        <f aca="false">T276-U276</f>
        <v>0.0453345424065854</v>
      </c>
      <c r="Y276" s="28"/>
      <c r="Z276" s="28"/>
    </row>
    <row r="277" customFormat="false" ht="14.65" hidden="false" customHeight="false" outlineLevel="0" collapsed="false">
      <c r="A277" s="11" t="n">
        <v>1893.05</v>
      </c>
      <c r="B277" s="1" t="n">
        <v>4.84</v>
      </c>
      <c r="C277" s="2" t="n">
        <v>0.2442</v>
      </c>
      <c r="D277" s="1" t="n">
        <v>0.3242</v>
      </c>
      <c r="E277" s="1" t="n">
        <v>7.611651901</v>
      </c>
      <c r="F277" s="2" t="n">
        <f aca="false">F276+1/12</f>
        <v>1893.37499999998</v>
      </c>
      <c r="G277" s="3" t="n">
        <f aca="false">G273*8/12+G285*4/12</f>
        <v>3.73333333333333</v>
      </c>
      <c r="H277" s="2" t="n">
        <v>204.458020445673</v>
      </c>
      <c r="I277" s="2" t="n">
        <v>10.3158364861226</v>
      </c>
      <c r="J277" s="4" t="n">
        <f aca="false">J276*((H277+(I277/12))/H276)</f>
        <v>690.394743605931</v>
      </c>
      <c r="K277" s="2" t="n">
        <f aca="false">D277*$E$1862/E277</f>
        <v>13.6953078984477</v>
      </c>
      <c r="L277" s="4" t="n">
        <f aca="false">K277*(J277/H277)</f>
        <v>46.245036338232</v>
      </c>
      <c r="M277" s="26" t="n">
        <f aca="false">H277/AVERAGE(K157:K276)</f>
        <v>15.7809873107763</v>
      </c>
      <c r="O277" s="6" t="n">
        <f aca="false">J277/AVERAGE(L157:L276)</f>
        <v>19.47376764017</v>
      </c>
      <c r="Q277" s="29" t="n">
        <f aca="false">1/M277-(G277/100-(((E277/E157)^(1/10))-1))</f>
        <v>0.00108046064154042</v>
      </c>
      <c r="R277" s="3" t="n">
        <f aca="false">((G277/G278+G277/1200+((1+G278/1200)^(-119))*(1-G277/G278)))</f>
        <v>1.0034560691776</v>
      </c>
      <c r="S277" s="3" t="n">
        <f aca="false">S276*R276*E276/E277</f>
        <v>4.63895944518879</v>
      </c>
      <c r="T277" s="9" t="n">
        <f aca="false">(($J397/$J277)^(1/10)-1)</f>
        <v>0.0832960949099391</v>
      </c>
      <c r="U277" s="9" t="n">
        <f aca="false">(($S397/$S277)^(1/10)-1)</f>
        <v>0.0299301855875547</v>
      </c>
      <c r="V277" s="9" t="n">
        <f aca="false">T277-U277</f>
        <v>0.0533659093223844</v>
      </c>
      <c r="Y277" s="28"/>
      <c r="Z277" s="28"/>
    </row>
    <row r="278" customFormat="false" ht="14.65" hidden="false" customHeight="false" outlineLevel="0" collapsed="false">
      <c r="A278" s="11" t="n">
        <v>1893.06</v>
      </c>
      <c r="B278" s="1" t="n">
        <v>4.61</v>
      </c>
      <c r="C278" s="2" t="n">
        <v>0.245</v>
      </c>
      <c r="D278" s="1" t="n">
        <v>0.315</v>
      </c>
      <c r="E278" s="1" t="n">
        <v>7.421361818</v>
      </c>
      <c r="F278" s="2" t="n">
        <f aca="false">F277+1/12</f>
        <v>1893.45833333331</v>
      </c>
      <c r="G278" s="3" t="n">
        <f aca="false">G273*7/12+G285*5/12</f>
        <v>3.72916666666667</v>
      </c>
      <c r="H278" s="2" t="n">
        <v>199.735393092513</v>
      </c>
      <c r="I278" s="2" t="n">
        <v>10.6150046220533</v>
      </c>
      <c r="J278" s="4" t="n">
        <f aca="false">J277*((H278+(I278/12))/H277)</f>
        <v>677.434796398578</v>
      </c>
      <c r="K278" s="2" t="n">
        <f aca="false">D278*$E$1862/E278</f>
        <v>13.6478630854971</v>
      </c>
      <c r="L278" s="4" t="n">
        <f aca="false">K278*(J278/H278)</f>
        <v>46.2889286042413</v>
      </c>
      <c r="M278" s="26" t="n">
        <f aca="false">H278/AVERAGE(K158:K277)</f>
        <v>15.4165038635977</v>
      </c>
      <c r="O278" s="6" t="n">
        <f aca="false">J278/AVERAGE(L158:L277)</f>
        <v>19.0292358190108</v>
      </c>
      <c r="Q278" s="29" t="n">
        <f aca="false">1/M278-(G278/100-(((E278/E158)^(1/10))-1))</f>
        <v>0.0030336802960417</v>
      </c>
      <c r="R278" s="3" t="n">
        <f aca="false">((G278/G279+G278/1200+((1+G279/1200)^(-119))*(1-G278/G279)))</f>
        <v>1.00345266424616</v>
      </c>
      <c r="S278" s="3" t="n">
        <f aca="false">S277*R277*E277/E278</f>
        <v>4.77434999809436</v>
      </c>
      <c r="T278" s="9" t="n">
        <f aca="false">(($J398/$J278)^(1/10)-1)</f>
        <v>0.0796234325752392</v>
      </c>
      <c r="U278" s="9" t="n">
        <f aca="false">(($S398/$S278)^(1/10)-1)</f>
        <v>0.0271844825289647</v>
      </c>
      <c r="V278" s="9" t="n">
        <f aca="false">T278-U278</f>
        <v>0.0524389500462745</v>
      </c>
      <c r="Y278" s="28"/>
      <c r="Z278" s="28"/>
    </row>
    <row r="279" customFormat="false" ht="14.65" hidden="false" customHeight="false" outlineLevel="0" collapsed="false">
      <c r="A279" s="11" t="n">
        <v>1893.07</v>
      </c>
      <c r="B279" s="1" t="n">
        <v>4.18</v>
      </c>
      <c r="C279" s="2" t="n">
        <v>0.2458</v>
      </c>
      <c r="D279" s="1" t="n">
        <v>0.3058</v>
      </c>
      <c r="E279" s="1" t="n">
        <v>7.231071736</v>
      </c>
      <c r="F279" s="2" t="n">
        <f aca="false">F278+1/12</f>
        <v>1893.54166666665</v>
      </c>
      <c r="G279" s="3" t="n">
        <f aca="false">G273*6/12+G285*6/12</f>
        <v>3.725</v>
      </c>
      <c r="H279" s="2" t="n">
        <v>185.870865214716</v>
      </c>
      <c r="I279" s="2" t="n">
        <v>10.929918342052</v>
      </c>
      <c r="J279" s="4" t="n">
        <f aca="false">J278*((H279+(I279/12))/H278)</f>
        <v>633.500229268046</v>
      </c>
      <c r="K279" s="2" t="n">
        <f aca="false">D279*$E$1862/E279</f>
        <v>13.597921192024</v>
      </c>
      <c r="L279" s="4" t="n">
        <f aca="false">K279*(J279/H279)</f>
        <v>46.3455430885571</v>
      </c>
      <c r="M279" s="26" t="n">
        <f aca="false">H279/AVERAGE(K159:K278)</f>
        <v>14.3498541827609</v>
      </c>
      <c r="O279" s="6" t="n">
        <f aca="false">J279/AVERAGE(L159:L278)</f>
        <v>17.7250598712009</v>
      </c>
      <c r="Q279" s="29" t="n">
        <f aca="false">1/M279-(G279/100-(((E279/E159)^(1/10))-1))</f>
        <v>0.0073343907719462</v>
      </c>
      <c r="R279" s="3" t="n">
        <f aca="false">((G279/G280+G279/1200+((1+G280/1200)^(-119))*(1-G279/G280)))</f>
        <v>1.00344925933292</v>
      </c>
      <c r="S279" s="3" t="n">
        <f aca="false">S278*R278*E278/E279</f>
        <v>4.91690796282106</v>
      </c>
      <c r="T279" s="9" t="n">
        <f aca="false">(($J399/$J279)^(1/10)-1)</f>
        <v>0.0822339316131449</v>
      </c>
      <c r="U279" s="9" t="n">
        <f aca="false">(($S399/$S279)^(1/10)-1)</f>
        <v>0.0243798124738468</v>
      </c>
      <c r="V279" s="9" t="n">
        <f aca="false">T279-U279</f>
        <v>0.0578541191392981</v>
      </c>
      <c r="Y279" s="28"/>
      <c r="Z279" s="28"/>
    </row>
    <row r="280" customFormat="false" ht="14.65" hidden="false" customHeight="false" outlineLevel="0" collapsed="false">
      <c r="A280" s="11" t="n">
        <v>1893.08</v>
      </c>
      <c r="B280" s="1" t="n">
        <v>4.08</v>
      </c>
      <c r="C280" s="2" t="n">
        <v>0.2467</v>
      </c>
      <c r="D280" s="1" t="n">
        <v>0.2967</v>
      </c>
      <c r="E280" s="1" t="n">
        <v>6.945632562</v>
      </c>
      <c r="F280" s="2" t="n">
        <f aca="false">F279+1/12</f>
        <v>1893.62499999998</v>
      </c>
      <c r="G280" s="3" t="n">
        <f aca="false">G273*5/12+G285*7/12</f>
        <v>3.72083333333333</v>
      </c>
      <c r="H280" s="2" t="n">
        <v>188.880040556341</v>
      </c>
      <c r="I280" s="2" t="n">
        <v>11.4207612757964</v>
      </c>
      <c r="J280" s="4" t="n">
        <f aca="false">J279*((H280+(I280/12))/H279)</f>
        <v>647.000109986205</v>
      </c>
      <c r="K280" s="2" t="n">
        <f aca="false">D280*$E$1862/E280</f>
        <v>13.7354676551633</v>
      </c>
      <c r="L280" s="4" t="n">
        <f aca="false">K280*(J280/H280)</f>
        <v>47.0502285864968</v>
      </c>
      <c r="M280" s="26" t="n">
        <f aca="false">H280/AVERAGE(K160:K279)</f>
        <v>14.5880565358078</v>
      </c>
      <c r="O280" s="6" t="n">
        <f aca="false">J280/AVERAGE(L160:L279)</f>
        <v>18.0339127407816</v>
      </c>
      <c r="Q280" s="29" t="n">
        <f aca="false">1/M280-(G280/100-(((E280/E160)^(1/10))-1))</f>
        <v>0.00231973974563326</v>
      </c>
      <c r="R280" s="3" t="n">
        <f aca="false">((G280/G281+G280/1200+((1+G281/1200)^(-119))*(1-G280/G281)))</f>
        <v>1.00344585443789</v>
      </c>
      <c r="S280" s="3" t="n">
        <f aca="false">S279*R279*E279/E280</f>
        <v>5.13663091445223</v>
      </c>
      <c r="T280" s="9" t="n">
        <f aca="false">(($J400/$J280)^(1/10)-1)</f>
        <v>0.0768982678491621</v>
      </c>
      <c r="U280" s="9" t="n">
        <f aca="false">(($S400/$S280)^(1/10)-1)</f>
        <v>0.0201241752190466</v>
      </c>
      <c r="V280" s="9" t="n">
        <f aca="false">T280-U280</f>
        <v>0.0567740926301155</v>
      </c>
      <c r="Y280" s="28"/>
      <c r="Z280" s="28"/>
    </row>
    <row r="281" customFormat="false" ht="14.65" hidden="false" customHeight="false" outlineLevel="0" collapsed="false">
      <c r="A281" s="11" t="n">
        <v>1893.09</v>
      </c>
      <c r="B281" s="1" t="n">
        <v>4.37</v>
      </c>
      <c r="C281" s="2" t="n">
        <v>0.2475</v>
      </c>
      <c r="D281" s="1" t="n">
        <v>0.2875</v>
      </c>
      <c r="E281" s="1" t="n">
        <v>7.231071736</v>
      </c>
      <c r="F281" s="2" t="n">
        <f aca="false">F280+1/12</f>
        <v>1893.70833333331</v>
      </c>
      <c r="G281" s="3" t="n">
        <f aca="false">G273*4/12+G285*8/12</f>
        <v>3.71666666666667</v>
      </c>
      <c r="H281" s="2" t="n">
        <v>194.319540906294</v>
      </c>
      <c r="I281" s="2" t="n">
        <v>11.0055117561345</v>
      </c>
      <c r="J281" s="4" t="n">
        <f aca="false">J280*((H281+(I281/12))/H280)</f>
        <v>668.774448462091</v>
      </c>
      <c r="K281" s="2" t="n">
        <f aca="false">D281*$E$1862/E281</f>
        <v>12.7841803227825</v>
      </c>
      <c r="L281" s="4" t="n">
        <f aca="false">K281*(J281/H281)</f>
        <v>43.9983189777691</v>
      </c>
      <c r="M281" s="26" t="n">
        <f aca="false">H281/AVERAGE(K161:K280)</f>
        <v>15.0120690791388</v>
      </c>
      <c r="O281" s="6" t="n">
        <f aca="false">J281/AVERAGE(L161:L280)</f>
        <v>18.5670145519423</v>
      </c>
      <c r="Q281" s="29" t="n">
        <f aca="false">1/M281-(G281/100-(((E281/E161)^(1/10))-1))</f>
        <v>0.00534430035669882</v>
      </c>
      <c r="R281" s="3" t="n">
        <f aca="false">((G281/G282+G281/1200+((1+G282/1200)^(-119))*(1-G281/G282)))</f>
        <v>1.00344244956108</v>
      </c>
      <c r="S281" s="3" t="n">
        <f aca="false">S280*R280*E280/E281</f>
        <v>4.95086904325073</v>
      </c>
      <c r="T281" s="9" t="n">
        <f aca="false">(($J401/$J281)^(1/10)-1)</f>
        <v>0.0699576617531719</v>
      </c>
      <c r="U281" s="9" t="n">
        <f aca="false">(($S401/$S281)^(1/10)-1)</f>
        <v>0.0229196414243316</v>
      </c>
      <c r="V281" s="9" t="n">
        <f aca="false">T281-U281</f>
        <v>0.0470380203288403</v>
      </c>
      <c r="Y281" s="28"/>
      <c r="Z281" s="28"/>
    </row>
    <row r="282" customFormat="false" ht="14.65" hidden="false" customHeight="false" outlineLevel="0" collapsed="false">
      <c r="A282" s="11" t="n">
        <v>1893.1</v>
      </c>
      <c r="B282" s="1" t="n">
        <v>4.5</v>
      </c>
      <c r="C282" s="2" t="n">
        <v>0.2483</v>
      </c>
      <c r="D282" s="1" t="n">
        <v>0.2783</v>
      </c>
      <c r="E282" s="1" t="n">
        <v>7.326212727</v>
      </c>
      <c r="F282" s="2" t="n">
        <f aca="false">F281+1/12</f>
        <v>1893.79166666665</v>
      </c>
      <c r="G282" s="3" t="n">
        <f aca="false">G273*3/12+G285*9/12</f>
        <v>3.7125</v>
      </c>
      <c r="H282" s="2" t="n">
        <v>197.501636100117</v>
      </c>
      <c r="I282" s="2" t="n">
        <v>10.8977013874798</v>
      </c>
      <c r="J282" s="4" t="n">
        <f aca="false">J281*((H282+(I282/12))/H281)</f>
        <v>682.851498896757</v>
      </c>
      <c r="K282" s="2" t="n">
        <f aca="false">D282*$E$1862/E282</f>
        <v>12.2143789614806</v>
      </c>
      <c r="L282" s="4" t="n">
        <f aca="false">K282*(J282/H282)</f>
        <v>42.2305715873261</v>
      </c>
      <c r="M282" s="26" t="n">
        <f aca="false">H282/AVERAGE(K162:K281)</f>
        <v>15.2717941535202</v>
      </c>
      <c r="O282" s="6" t="n">
        <f aca="false">J282/AVERAGE(L162:L281)</f>
        <v>18.8975335706309</v>
      </c>
      <c r="Q282" s="29" t="n">
        <f aca="false">1/M282-(G282/100-(((E282/E162)^(1/10))-1))</f>
        <v>0.00552956201636991</v>
      </c>
      <c r="R282" s="3" t="n">
        <f aca="false">((G282/G283+G282/1200+((1+G283/1200)^(-119))*(1-G282/G283)))</f>
        <v>1.00343904470249</v>
      </c>
      <c r="S282" s="3" t="n">
        <f aca="false">S281*R281*E281/E282</f>
        <v>4.90339695928762</v>
      </c>
      <c r="T282" s="9" t="n">
        <f aca="false">(($J402/$J282)^(1/10)-1)</f>
        <v>0.0659359281154015</v>
      </c>
      <c r="U282" s="9" t="n">
        <f aca="false">(($S402/$S282)^(1/10)-1)</f>
        <v>0.0253058202980427</v>
      </c>
      <c r="V282" s="9" t="n">
        <f aca="false">T282-U282</f>
        <v>0.0406301078173588</v>
      </c>
      <c r="Y282" s="28"/>
      <c r="Z282" s="28"/>
    </row>
    <row r="283" customFormat="false" ht="14.65" hidden="false" customHeight="false" outlineLevel="0" collapsed="false">
      <c r="A283" s="11" t="n">
        <v>1893.11</v>
      </c>
      <c r="B283" s="1" t="n">
        <v>4.57</v>
      </c>
      <c r="C283" s="2" t="n">
        <v>0.2492</v>
      </c>
      <c r="D283" s="1" t="n">
        <v>0.2692</v>
      </c>
      <c r="E283" s="1" t="n">
        <v>7.135922645</v>
      </c>
      <c r="F283" s="2" t="n">
        <f aca="false">F282+1/12</f>
        <v>1893.87499999998</v>
      </c>
      <c r="G283" s="3" t="n">
        <f aca="false">G273*2/12+G285*10/12</f>
        <v>3.70833333333333</v>
      </c>
      <c r="H283" s="2" t="n">
        <v>205.922487266536</v>
      </c>
      <c r="I283" s="2" t="n">
        <v>11.2288586054313</v>
      </c>
      <c r="J283" s="4" t="n">
        <f aca="false">J282*((H283+(I283/12))/H282)</f>
        <v>715.201413617827</v>
      </c>
      <c r="K283" s="2" t="n">
        <f aca="false">D283*$E$1862/E283</f>
        <v>12.13005110988</v>
      </c>
      <c r="L283" s="4" t="n">
        <f aca="false">K283*(J283/H283)</f>
        <v>42.1295887409013</v>
      </c>
      <c r="M283" s="26" t="n">
        <f aca="false">H283/AVERAGE(K163:K282)</f>
        <v>15.9424114005717</v>
      </c>
      <c r="O283" s="6" t="n">
        <f aca="false">J283/AVERAGE(L163:L282)</f>
        <v>19.7379177344303</v>
      </c>
      <c r="Q283" s="29" t="n">
        <f aca="false">1/M283-(G283/100-(((E283/E163)^(1/10))-1))</f>
        <v>0.00125837849718081</v>
      </c>
      <c r="R283" s="3" t="n">
        <f aca="false">((G283/G284+G283/1200+((1+G284/1200)^(-119))*(1-G283/G284)))</f>
        <v>1.00343563986213</v>
      </c>
      <c r="S283" s="3" t="n">
        <f aca="false">S282*R282*E282/E283</f>
        <v>5.0514660734074</v>
      </c>
      <c r="T283" s="9" t="n">
        <f aca="false">(($J403/$J283)^(1/10)-1)</f>
        <v>0.0630839642918561</v>
      </c>
      <c r="U283" s="9" t="n">
        <f aca="false">(($S403/$S283)^(1/10)-1)</f>
        <v>0.0236720938817911</v>
      </c>
      <c r="V283" s="9" t="n">
        <f aca="false">T283-U283</f>
        <v>0.039411870410065</v>
      </c>
      <c r="Y283" s="28"/>
      <c r="Z283" s="28"/>
    </row>
    <row r="284" customFormat="false" ht="14.65" hidden="false" customHeight="false" outlineLevel="0" collapsed="false">
      <c r="A284" s="11" t="n">
        <v>1893.12</v>
      </c>
      <c r="B284" s="1" t="n">
        <v>4.41</v>
      </c>
      <c r="C284" s="2" t="n">
        <v>0.25</v>
      </c>
      <c r="D284" s="1" t="n">
        <v>0.26</v>
      </c>
      <c r="E284" s="1" t="n">
        <v>7.040773554</v>
      </c>
      <c r="F284" s="2" t="n">
        <f aca="false">F283+1/12</f>
        <v>1893.95833333331</v>
      </c>
      <c r="G284" s="3" t="n">
        <f aca="false">G273*1/12+G285*11/12</f>
        <v>3.70416666666667</v>
      </c>
      <c r="H284" s="2" t="n">
        <v>201.398356178407</v>
      </c>
      <c r="I284" s="2" t="n">
        <v>11.4171403729256</v>
      </c>
      <c r="J284" s="4" t="n">
        <f aca="false">J283*((H284+(I284/12))/H283)</f>
        <v>702.792851190487</v>
      </c>
      <c r="K284" s="2" t="n">
        <f aca="false">D284*$E$1862/E284</f>
        <v>11.8738259878426</v>
      </c>
      <c r="L284" s="4" t="n">
        <f aca="false">K284*(J284/H284)</f>
        <v>41.434499163158</v>
      </c>
      <c r="M284" s="26" t="n">
        <f aca="false">H284/AVERAGE(K164:K283)</f>
        <v>15.6126943354649</v>
      </c>
      <c r="O284" s="6" t="n">
        <f aca="false">J284/AVERAGE(L164:L283)</f>
        <v>19.34352062821</v>
      </c>
      <c r="Q284" s="29" t="n">
        <f aca="false">1/M284-(G284/100-(((E284/E164)^(1/10))-1))</f>
        <v>0.000307498923191388</v>
      </c>
      <c r="R284" s="3" t="n">
        <f aca="false">((G284/G285+G284/1200+((1+G285/1200)^(-119))*(1-G284/G285)))</f>
        <v>1.00343223504001</v>
      </c>
      <c r="S284" s="3" t="n">
        <f aca="false">S283*R283*E283/E284</f>
        <v>5.13732119541528</v>
      </c>
      <c r="T284" s="9" t="n">
        <f aca="false">(($J404/$J284)^(1/10)-1)</f>
        <v>0.0702386122161502</v>
      </c>
      <c r="U284" s="9" t="n">
        <f aca="false">(($S404/$S284)^(1/10)-1)</f>
        <v>0.0221646198532737</v>
      </c>
      <c r="V284" s="9" t="n">
        <f aca="false">T284-U284</f>
        <v>0.0480739923628766</v>
      </c>
      <c r="Y284" s="28"/>
      <c r="Z284" s="28"/>
    </row>
    <row r="285" customFormat="false" ht="14.65" hidden="false" customHeight="false" outlineLevel="0" collapsed="false">
      <c r="A285" s="11" t="n">
        <v>1894.01</v>
      </c>
      <c r="B285" s="1" t="n">
        <v>4.32</v>
      </c>
      <c r="C285" s="2" t="n">
        <v>0.2467</v>
      </c>
      <c r="D285" s="1" t="n">
        <v>0.2517</v>
      </c>
      <c r="E285" s="1" t="n">
        <v>6.850483471</v>
      </c>
      <c r="F285" s="2" t="n">
        <f aca="false">F284+1/12</f>
        <v>1894.04166666665</v>
      </c>
      <c r="G285" s="3" t="n">
        <v>3.7</v>
      </c>
      <c r="H285" s="2" t="n">
        <v>202.7683806377</v>
      </c>
      <c r="I285" s="2" t="n">
        <v>11.5793887739168</v>
      </c>
      <c r="J285" s="4" t="n">
        <f aca="false">J284*((H285+(I285/12))/H284)</f>
        <v>710.94089535219</v>
      </c>
      <c r="K285" s="2" t="n">
        <f aca="false">D285*$E$1862/E285</f>
        <v>11.8140743996549</v>
      </c>
      <c r="L285" s="4" t="n">
        <f aca="false">K285*(J285/H285)</f>
        <v>41.4221813333672</v>
      </c>
      <c r="M285" s="26" t="n">
        <f aca="false">H285/AVERAGE(K165:K284)</f>
        <v>15.7398693519482</v>
      </c>
      <c r="O285" s="6" t="n">
        <f aca="false">J285/AVERAGE(L165:L284)</f>
        <v>19.5170703277729</v>
      </c>
      <c r="Q285" s="29" t="n">
        <f aca="false">1/M285-(G285/100-(((E285/E165)^(1/10))-1))</f>
        <v>-0.00283142245934667</v>
      </c>
      <c r="R285" s="3" t="n">
        <f aca="false">((G285/G286+G285/1200+((1+G286/1200)^(-119))*(1-G285/G286)))</f>
        <v>1.00474294897609</v>
      </c>
      <c r="S285" s="3" t="n">
        <f aca="false">S284*R284*E284/E285</f>
        <v>5.29814600106685</v>
      </c>
      <c r="T285" s="9" t="n">
        <f aca="false">(($J405/$J285)^(1/10)-1)</f>
        <v>0.0687557679071265</v>
      </c>
      <c r="U285" s="9" t="n">
        <f aca="false">(($S405/$S285)^(1/10)-1)</f>
        <v>0.0168672888338963</v>
      </c>
      <c r="V285" s="9" t="n">
        <f aca="false">T285-U285</f>
        <v>0.0518884790732301</v>
      </c>
      <c r="Y285" s="28"/>
      <c r="Z285" s="28"/>
    </row>
    <row r="286" customFormat="false" ht="14.65" hidden="false" customHeight="false" outlineLevel="0" collapsed="false">
      <c r="A286" s="11" t="n">
        <v>1894.02</v>
      </c>
      <c r="B286" s="1" t="n">
        <v>4.38</v>
      </c>
      <c r="C286" s="2" t="n">
        <v>0.2433</v>
      </c>
      <c r="D286" s="1" t="n">
        <v>0.2433</v>
      </c>
      <c r="E286" s="1" t="n">
        <v>6.755342479</v>
      </c>
      <c r="F286" s="2" t="n">
        <f aca="false">F285+1/12</f>
        <v>1894.12499999998</v>
      </c>
      <c r="G286" s="3" t="n">
        <f aca="false">G285*11/12+G297*1/12</f>
        <v>3.68</v>
      </c>
      <c r="H286" s="2" t="n">
        <v>208.480023681713</v>
      </c>
      <c r="I286" s="2" t="n">
        <v>11.5806369319088</v>
      </c>
      <c r="J286" s="4" t="n">
        <f aca="false">J285*((H286+(I286/12))/H285)</f>
        <v>734.350542871233</v>
      </c>
      <c r="K286" s="2" t="n">
        <f aca="false">D286*$E$1862/E286</f>
        <v>11.5806369319088</v>
      </c>
      <c r="L286" s="4" t="n">
        <f aca="false">K286*(J286/H286)</f>
        <v>40.7916637170254</v>
      </c>
      <c r="M286" s="26" t="n">
        <f aca="false">H286/AVERAGE(K166:K285)</f>
        <v>16.2027365964499</v>
      </c>
      <c r="O286" s="6" t="n">
        <f aca="false">J286/AVERAGE(L166:L285)</f>
        <v>20.1057907442532</v>
      </c>
      <c r="Q286" s="29" t="n">
        <f aca="false">1/M286-(G286/100-(((E286/E166)^(1/10))-1))</f>
        <v>-0.00580292144388043</v>
      </c>
      <c r="R286" s="3" t="n">
        <f aca="false">((G286/G287+G286/1200+((1+G287/1200)^(-119))*(1-G286/G287)))</f>
        <v>1.00472783844696</v>
      </c>
      <c r="S286" s="3" t="n">
        <f aca="false">S285*R285*E285/E286</f>
        <v>5.39824685385143</v>
      </c>
      <c r="T286" s="9" t="n">
        <f aca="false">(($J406/$J286)^(1/10)-1)</f>
        <v>0.0604471613921302</v>
      </c>
      <c r="U286" s="9" t="n">
        <f aca="false">(($S406/$S286)^(1/10)-1)</f>
        <v>0.0128919901881894</v>
      </c>
      <c r="V286" s="9" t="n">
        <f aca="false">T286-U286</f>
        <v>0.0475551712039408</v>
      </c>
      <c r="Y286" s="28"/>
      <c r="Z286" s="28"/>
    </row>
    <row r="287" customFormat="false" ht="14.65" hidden="false" customHeight="false" outlineLevel="0" collapsed="false">
      <c r="A287" s="11" t="n">
        <v>1894.03</v>
      </c>
      <c r="B287" s="1" t="n">
        <v>4.51</v>
      </c>
      <c r="C287" s="2" t="n">
        <v>0.24</v>
      </c>
      <c r="D287" s="1" t="n">
        <v>0.235</v>
      </c>
      <c r="E287" s="1" t="n">
        <v>6.565052397</v>
      </c>
      <c r="F287" s="2" t="n">
        <f aca="false">F286+1/12</f>
        <v>1894.20833333331</v>
      </c>
      <c r="G287" s="3" t="n">
        <f aca="false">G285*10/12+G297*2/12</f>
        <v>3.66</v>
      </c>
      <c r="H287" s="2" t="n">
        <v>220.889999394776</v>
      </c>
      <c r="I287" s="2" t="n">
        <v>11.7546784600324</v>
      </c>
      <c r="J287" s="4" t="n">
        <f aca="false">J286*((H287+(I287/12))/H286)</f>
        <v>781.513863864607</v>
      </c>
      <c r="K287" s="2" t="n">
        <f aca="false">D287*$E$1862/E287</f>
        <v>11.5097893254484</v>
      </c>
      <c r="L287" s="4" t="n">
        <f aca="false">K287*(J287/H287)</f>
        <v>40.7218975627899</v>
      </c>
      <c r="M287" s="26" t="n">
        <f aca="false">H287/AVERAGE(K167:K286)</f>
        <v>17.1876220881219</v>
      </c>
      <c r="O287" s="6" t="n">
        <f aca="false">J287/AVERAGE(L167:L286)</f>
        <v>21.3410166455758</v>
      </c>
      <c r="Q287" s="29" t="n">
        <f aca="false">1/M287-(G287/100-(((E287/E167)^(1/10))-1))</f>
        <v>-0.0119050716554212</v>
      </c>
      <c r="R287" s="3" t="n">
        <f aca="false">((G287/G288+G287/1200+((1+G288/1200)^(-119))*(1-G287/G288)))</f>
        <v>1.00471272994099</v>
      </c>
      <c r="S287" s="3" t="n">
        <f aca="false">S286*R286*E286/E287</f>
        <v>5.58097851816815</v>
      </c>
      <c r="T287" s="9" t="n">
        <f aca="false">(($J407/$J287)^(1/10)-1)</f>
        <v>0.0551926746456011</v>
      </c>
      <c r="U287" s="9" t="n">
        <f aca="false">(($S407/$S287)^(1/10)-1)</f>
        <v>0.0108963851433403</v>
      </c>
      <c r="V287" s="9" t="n">
        <f aca="false">T287-U287</f>
        <v>0.0442962895022607</v>
      </c>
      <c r="Y287" s="28"/>
      <c r="Z287" s="28"/>
    </row>
    <row r="288" customFormat="false" ht="14.65" hidden="false" customHeight="false" outlineLevel="0" collapsed="false">
      <c r="A288" s="11" t="n">
        <v>1894.04</v>
      </c>
      <c r="B288" s="1" t="n">
        <v>4.57</v>
      </c>
      <c r="C288" s="2" t="n">
        <v>0.2367</v>
      </c>
      <c r="D288" s="1" t="n">
        <v>0.2267</v>
      </c>
      <c r="E288" s="1" t="n">
        <v>6.565052397</v>
      </c>
      <c r="F288" s="2" t="n">
        <f aca="false">F287+1/12</f>
        <v>1894.29166666665</v>
      </c>
      <c r="G288" s="3" t="n">
        <f aca="false">G285*9/12+G297*3/12</f>
        <v>3.64</v>
      </c>
      <c r="H288" s="2" t="n">
        <v>223.828669009784</v>
      </c>
      <c r="I288" s="2" t="n">
        <v>11.593051631207</v>
      </c>
      <c r="J288" s="4" t="n">
        <f aca="false">J287*((H288+(I288/12))/H287)</f>
        <v>795.328984218621</v>
      </c>
      <c r="K288" s="2" t="n">
        <f aca="false">D288*$E$1862/E288</f>
        <v>11.1032733620389</v>
      </c>
      <c r="L288" s="4" t="n">
        <f aca="false">K288*(J288/H288)</f>
        <v>39.4531905300572</v>
      </c>
      <c r="M288" s="26" t="n">
        <f aca="false">H288/AVERAGE(K168:K287)</f>
        <v>17.4348490780525</v>
      </c>
      <c r="O288" s="6" t="n">
        <f aca="false">J288/AVERAGE(L168:L287)</f>
        <v>21.6597782768891</v>
      </c>
      <c r="Q288" s="29" t="n">
        <f aca="false">1/M288-(G288/100-(((E288/E168)^(1/10))-1))</f>
        <v>-0.01051478338785</v>
      </c>
      <c r="R288" s="3" t="n">
        <f aca="false">((G288/G289+G288/1200+((1+G289/1200)^(-119))*(1-G288/G289)))</f>
        <v>1.00469762346121</v>
      </c>
      <c r="S288" s="3" t="n">
        <f aca="false">S287*R287*E287/E288</f>
        <v>5.60728016273073</v>
      </c>
      <c r="T288" s="9" t="n">
        <f aca="false">(($J408/$J288)^(1/10)-1)</f>
        <v>0.057571252586669</v>
      </c>
      <c r="U288" s="9" t="n">
        <f aca="false">(($S408/$S288)^(1/10)-1)</f>
        <v>0.0118077355199899</v>
      </c>
      <c r="V288" s="9" t="n">
        <f aca="false">T288-U288</f>
        <v>0.045763517066679</v>
      </c>
      <c r="Y288" s="28"/>
      <c r="Z288" s="28"/>
    </row>
    <row r="289" customFormat="false" ht="14.65" hidden="false" customHeight="false" outlineLevel="0" collapsed="false">
      <c r="A289" s="11" t="n">
        <v>1894.05</v>
      </c>
      <c r="B289" s="1" t="n">
        <v>4.4</v>
      </c>
      <c r="C289" s="2" t="n">
        <v>0.2333</v>
      </c>
      <c r="D289" s="1" t="n">
        <v>0.2183</v>
      </c>
      <c r="E289" s="1" t="n">
        <v>6.565052397</v>
      </c>
      <c r="F289" s="2" t="n">
        <f aca="false">F288+1/12</f>
        <v>1894.37499999998</v>
      </c>
      <c r="G289" s="3" t="n">
        <f aca="false">G285*8/12+G297*4/12</f>
        <v>3.62</v>
      </c>
      <c r="H289" s="2" t="n">
        <v>215.502438433927</v>
      </c>
      <c r="I289" s="2" t="n">
        <v>11.4265270196898</v>
      </c>
      <c r="J289" s="4" t="n">
        <f aca="false">J288*((H289+(I289/12))/H288)</f>
        <v>769.126925943862</v>
      </c>
      <c r="K289" s="2" t="n">
        <f aca="false">D289*$E$1862/E289</f>
        <v>10.6918596159378</v>
      </c>
      <c r="L289" s="4" t="n">
        <f aca="false">K289*(J289/H289)</f>
        <v>38.1591836212603</v>
      </c>
      <c r="M289" s="26" t="n">
        <f aca="false">H289/AVERAGE(K169:K288)</f>
        <v>16.808751920918</v>
      </c>
      <c r="O289" s="6" t="n">
        <f aca="false">J289/AVERAGE(L169:L288)</f>
        <v>20.8967694396787</v>
      </c>
      <c r="Q289" s="29" t="n">
        <f aca="false">1/M289-(G289/100-(((E289/E169)^(1/10))-1))</f>
        <v>-0.00611495482330066</v>
      </c>
      <c r="R289" s="3" t="n">
        <f aca="false">((G289/G290+G289/1200+((1+G290/1200)^(-119))*(1-G289/G290)))</f>
        <v>1.00468251901064</v>
      </c>
      <c r="S289" s="3" t="n">
        <f aca="false">S288*R288*E288/E289</f>
        <v>5.63362105357674</v>
      </c>
      <c r="T289" s="9" t="n">
        <f aca="false">(($J409/$J289)^(1/10)-1)</f>
        <v>0.0617793994255909</v>
      </c>
      <c r="U289" s="9" t="n">
        <f aca="false">(($S409/$S289)^(1/10)-1)</f>
        <v>0.0139204297383602</v>
      </c>
      <c r="V289" s="9" t="n">
        <f aca="false">T289-U289</f>
        <v>0.0478589696872307</v>
      </c>
      <c r="Y289" s="28"/>
      <c r="Z289" s="28"/>
    </row>
    <row r="290" customFormat="false" ht="14.65" hidden="false" customHeight="false" outlineLevel="0" collapsed="false">
      <c r="A290" s="11" t="n">
        <v>1894.06</v>
      </c>
      <c r="B290" s="1" t="n">
        <v>4.34</v>
      </c>
      <c r="C290" s="2" t="n">
        <v>0.23</v>
      </c>
      <c r="D290" s="1" t="n">
        <v>0.21</v>
      </c>
      <c r="E290" s="1" t="n">
        <v>6.565052397</v>
      </c>
      <c r="F290" s="2" t="n">
        <f aca="false">F289+1/12</f>
        <v>1894.45833333331</v>
      </c>
      <c r="G290" s="3" t="n">
        <f aca="false">G285*7/12+G297*5/12</f>
        <v>3.6</v>
      </c>
      <c r="H290" s="2" t="n">
        <v>212.563768818919</v>
      </c>
      <c r="I290" s="2" t="n">
        <v>11.2649001908644</v>
      </c>
      <c r="J290" s="4" t="n">
        <f aca="false">J289*((H290+(I290/12))/H289)</f>
        <v>761.989195002338</v>
      </c>
      <c r="K290" s="2" t="n">
        <f aca="false">D290*$E$1862/E290</f>
        <v>10.2853436525284</v>
      </c>
      <c r="L290" s="4" t="n">
        <f aca="false">K290*(J290/H290)</f>
        <v>36.870444919468</v>
      </c>
      <c r="M290" s="26" t="n">
        <f aca="false">H290/AVERAGE(K170:K289)</f>
        <v>16.6063196952925</v>
      </c>
      <c r="O290" s="6" t="n">
        <f aca="false">J290/AVERAGE(L170:L289)</f>
        <v>20.6610310275666</v>
      </c>
      <c r="Q290" s="29" t="n">
        <f aca="false">1/M290-(G290/100-(((E290/E170)^(1/10))-1))</f>
        <v>-0.00518973312755005</v>
      </c>
      <c r="R290" s="3" t="n">
        <f aca="false">((G290/G291+G290/1200+((1+G291/1200)^(-119))*(1-G290/G291)))</f>
        <v>1.00466741659232</v>
      </c>
      <c r="S290" s="3" t="n">
        <f aca="false">S289*R289*E289/E290</f>
        <v>5.66000059125887</v>
      </c>
      <c r="T290" s="9" t="n">
        <f aca="false">(($J410/$J290)^(1/10)-1)</f>
        <v>0.0633813756850175</v>
      </c>
      <c r="U290" s="9" t="n">
        <f aca="false">(($S410/$S290)^(1/10)-1)</f>
        <v>0.0136793160759723</v>
      </c>
      <c r="V290" s="9" t="n">
        <f aca="false">T290-U290</f>
        <v>0.0497020596090452</v>
      </c>
      <c r="Y290" s="28"/>
      <c r="Z290" s="28"/>
    </row>
    <row r="291" customFormat="false" ht="14.65" hidden="false" customHeight="false" outlineLevel="0" collapsed="false">
      <c r="A291" s="11" t="n">
        <v>1894.07</v>
      </c>
      <c r="B291" s="1" t="n">
        <v>4.25</v>
      </c>
      <c r="C291" s="2" t="n">
        <v>0.2267</v>
      </c>
      <c r="D291" s="1" t="n">
        <v>0.2017</v>
      </c>
      <c r="E291" s="1" t="n">
        <v>6.565052397</v>
      </c>
      <c r="F291" s="2" t="n">
        <f aca="false">F290+1/12</f>
        <v>1894.54166666665</v>
      </c>
      <c r="G291" s="3" t="n">
        <f aca="false">G285*6/12+G297*6/12</f>
        <v>3.58</v>
      </c>
      <c r="H291" s="2" t="n">
        <v>208.155764396407</v>
      </c>
      <c r="I291" s="2" t="n">
        <v>11.1032733620389</v>
      </c>
      <c r="J291" s="4" t="n">
        <f aca="false">J290*((H291+(I291/12))/H290)</f>
        <v>749.504452680996</v>
      </c>
      <c r="K291" s="2" t="n">
        <f aca="false">D291*$E$1862/E291</f>
        <v>9.8788276891189</v>
      </c>
      <c r="L291" s="4" t="n">
        <f aca="false">K291*(J291/H291)</f>
        <v>35.5705995542957</v>
      </c>
      <c r="M291" s="26" t="n">
        <f aca="false">H291/AVERAGE(K171:K290)</f>
        <v>16.289679714917</v>
      </c>
      <c r="O291" s="6" t="n">
        <f aca="false">J291/AVERAGE(L171:L290)</f>
        <v>20.2854652682213</v>
      </c>
      <c r="Q291" s="29" t="n">
        <f aca="false">1/M291-(G291/100-(((E291/E171)^(1/10))-1))</f>
        <v>-0.00277002067333551</v>
      </c>
      <c r="R291" s="3" t="n">
        <f aca="false">((G291/G292+G291/1200+((1+G292/1200)^(-119))*(1-G291/G292)))</f>
        <v>1.00465231620929</v>
      </c>
      <c r="S291" s="3" t="n">
        <f aca="false">S290*R290*E290/E291</f>
        <v>5.68641817193107</v>
      </c>
      <c r="T291" s="9" t="n">
        <f aca="false">(($J411/$J291)^(1/10)-1)</f>
        <v>0.0699055022658559</v>
      </c>
      <c r="U291" s="9" t="n">
        <f aca="false">(($S411/$S291)^(1/10)-1)</f>
        <v>0.0134403626481856</v>
      </c>
      <c r="V291" s="9" t="n">
        <f aca="false">T291-U291</f>
        <v>0.0564651396176703</v>
      </c>
      <c r="Y291" s="28"/>
      <c r="Z291" s="28"/>
    </row>
    <row r="292" customFormat="false" ht="14.65" hidden="false" customHeight="false" outlineLevel="0" collapsed="false">
      <c r="A292" s="11" t="n">
        <v>1894.08</v>
      </c>
      <c r="B292" s="1" t="n">
        <v>4.41</v>
      </c>
      <c r="C292" s="2" t="n">
        <v>0.2233</v>
      </c>
      <c r="D292" s="1" t="n">
        <v>0.1933</v>
      </c>
      <c r="E292" s="1" t="n">
        <v>6.755342479</v>
      </c>
      <c r="F292" s="2" t="n">
        <f aca="false">F291+1/12</f>
        <v>1894.62499999998</v>
      </c>
      <c r="G292" s="3" t="n">
        <f aca="false">G285*5/12+G297*7/12</f>
        <v>3.56</v>
      </c>
      <c r="H292" s="2" t="n">
        <v>209.907969049396</v>
      </c>
      <c r="I292" s="2" t="n">
        <v>10.6286733534535</v>
      </c>
      <c r="J292" s="4" t="n">
        <f aca="false">J291*((H292+(I292/12))/H291)</f>
        <v>759.002812537608</v>
      </c>
      <c r="K292" s="2" t="n">
        <f aca="false">D292*$E$1862/E292</f>
        <v>9.20072798577056</v>
      </c>
      <c r="L292" s="4" t="n">
        <f aca="false">K292*(J292/H292)</f>
        <v>33.268762735492</v>
      </c>
      <c r="M292" s="26" t="n">
        <f aca="false">H292/AVERAGE(K172:K291)</f>
        <v>16.4577770729984</v>
      </c>
      <c r="O292" s="6" t="n">
        <f aca="false">J292/AVERAGE(L172:L291)</f>
        <v>20.5105495506022</v>
      </c>
      <c r="Q292" s="29" t="n">
        <f aca="false">1/M292-(G292/100-(((E292/E172)^(1/10))-1))</f>
        <v>-0.00041677578936871</v>
      </c>
      <c r="R292" s="3" t="n">
        <f aca="false">((G292/G293+G292/1200+((1+G293/1200)^(-119))*(1-G292/G293)))</f>
        <v>1.00463721786457</v>
      </c>
      <c r="S292" s="3" t="n">
        <f aca="false">S291*R291*E291/E292</f>
        <v>5.55194824378769</v>
      </c>
      <c r="T292" s="9" t="n">
        <f aca="false">(($J412/$J292)^(1/10)-1)</f>
        <v>0.0712875187825728</v>
      </c>
      <c r="U292" s="9" t="n">
        <f aca="false">(($S412/$S292)^(1/10)-1)</f>
        <v>0.0149151679232156</v>
      </c>
      <c r="V292" s="9" t="n">
        <f aca="false">T292-U292</f>
        <v>0.0563723508593572</v>
      </c>
      <c r="Y292" s="28"/>
      <c r="Z292" s="28"/>
    </row>
    <row r="293" customFormat="false" ht="14.65" hidden="false" customHeight="false" outlineLevel="0" collapsed="false">
      <c r="A293" s="11" t="n">
        <v>1894.09</v>
      </c>
      <c r="B293" s="1" t="n">
        <v>4.48</v>
      </c>
      <c r="C293" s="2" t="n">
        <v>0.22</v>
      </c>
      <c r="D293" s="1" t="n">
        <v>0.185</v>
      </c>
      <c r="E293" s="1" t="n">
        <v>6.850483471</v>
      </c>
      <c r="F293" s="2" t="n">
        <f aca="false">F292+1/12</f>
        <v>1894.70833333331</v>
      </c>
      <c r="G293" s="3" t="n">
        <f aca="false">G285*4/12+G297*8/12</f>
        <v>3.54</v>
      </c>
      <c r="H293" s="2" t="n">
        <v>210.278320661319</v>
      </c>
      <c r="I293" s="2" t="n">
        <v>10.3261675324755</v>
      </c>
      <c r="J293" s="4" t="n">
        <f aca="false">J292*((H293+(I293/12))/H292)</f>
        <v>763.453479351093</v>
      </c>
      <c r="K293" s="2" t="n">
        <f aca="false">D293*$E$1862/E293</f>
        <v>8.68336815230891</v>
      </c>
      <c r="L293" s="4" t="n">
        <f aca="false">K293*(J293/H293)</f>
        <v>31.5265387678465</v>
      </c>
      <c r="M293" s="26" t="n">
        <f aca="false">H293/AVERAGE(K173:K292)</f>
        <v>16.5223154448772</v>
      </c>
      <c r="O293" s="6" t="n">
        <f aca="false">J293/AVERAGE(L173:L292)</f>
        <v>20.6072650650557</v>
      </c>
      <c r="Q293" s="29" t="n">
        <f aca="false">1/M293-(G293/100-(((E293/E173)^(1/10))-1))</f>
        <v>0.00197686235302735</v>
      </c>
      <c r="R293" s="3" t="n">
        <f aca="false">((G293/G294+G293/1200+((1+G294/1200)^(-119))*(1-G293/G294)))</f>
        <v>1.00462212156122</v>
      </c>
      <c r="S293" s="3" t="n">
        <f aca="false">S292*R292*E292/E293</f>
        <v>5.500229622322</v>
      </c>
      <c r="T293" s="9" t="n">
        <f aca="false">(($J413/$J293)^(1/10)-1)</f>
        <v>0.0744523834894788</v>
      </c>
      <c r="U293" s="9" t="n">
        <f aca="false">(($S413/$S293)^(1/10)-1)</f>
        <v>0.0149259541051854</v>
      </c>
      <c r="V293" s="9" t="n">
        <f aca="false">T293-U293</f>
        <v>0.0595264293842934</v>
      </c>
      <c r="Y293" s="28"/>
      <c r="Z293" s="28"/>
    </row>
    <row r="294" customFormat="false" ht="14.65" hidden="false" customHeight="false" outlineLevel="0" collapsed="false">
      <c r="A294" s="11" t="n">
        <v>1894.1</v>
      </c>
      <c r="B294" s="1" t="n">
        <v>4.34</v>
      </c>
      <c r="C294" s="2" t="n">
        <v>0.2167</v>
      </c>
      <c r="D294" s="1" t="n">
        <v>0.1767</v>
      </c>
      <c r="E294" s="1" t="n">
        <v>6.660193388</v>
      </c>
      <c r="F294" s="2" t="n">
        <f aca="false">F293+1/12</f>
        <v>1894.79166666665</v>
      </c>
      <c r="G294" s="3" t="n">
        <f aca="false">G285*3/12+G297*9/12</f>
        <v>3.52</v>
      </c>
      <c r="H294" s="2" t="n">
        <v>209.527291281711</v>
      </c>
      <c r="I294" s="2" t="n">
        <v>10.4618811107711</v>
      </c>
      <c r="J294" s="4" t="n">
        <f aca="false">J293*((H294+(I294/12))/H293)</f>
        <v>763.892043985978</v>
      </c>
      <c r="K294" s="2" t="n">
        <f aca="false">D294*$E$1862/E294</f>
        <v>8.53075400218394</v>
      </c>
      <c r="L294" s="4" t="n">
        <f aca="false">K294*(J294/H294)</f>
        <v>31.1013189337148</v>
      </c>
      <c r="M294" s="26" t="n">
        <f aca="false">H294/AVERAGE(K174:K293)</f>
        <v>16.5029042057084</v>
      </c>
      <c r="O294" s="6" t="n">
        <f aca="false">J294/AVERAGE(L174:L293)</f>
        <v>20.6029148441373</v>
      </c>
      <c r="Q294" s="29" t="n">
        <f aca="false">1/M294-(G294/100-(((E294/E174)^(1/10))-1))</f>
        <v>0.000577249777694418</v>
      </c>
      <c r="R294" s="3" t="n">
        <f aca="false">((G294/G295+G294/1200+((1+G295/1200)^(-119))*(1-G294/G295)))</f>
        <v>1.0046070273023</v>
      </c>
      <c r="S294" s="3" t="n">
        <f aca="false">S293*R293*E293/E294</f>
        <v>5.68352717411933</v>
      </c>
      <c r="T294" s="9" t="n">
        <f aca="false">(($J414/$J294)^(1/10)-1)</f>
        <v>0.08090851314593</v>
      </c>
      <c r="U294" s="9" t="n">
        <f aca="false">(($S414/$S294)^(1/10)-1)</f>
        <v>0.0118385824921772</v>
      </c>
      <c r="V294" s="9" t="n">
        <f aca="false">T294-U294</f>
        <v>0.0690699306537528</v>
      </c>
      <c r="Y294" s="28"/>
      <c r="Z294" s="28"/>
    </row>
    <row r="295" customFormat="false" ht="14.65" hidden="false" customHeight="false" outlineLevel="0" collapsed="false">
      <c r="A295" s="11" t="n">
        <v>1894.11</v>
      </c>
      <c r="B295" s="1" t="n">
        <v>4.34</v>
      </c>
      <c r="C295" s="2" t="n">
        <v>0.2133</v>
      </c>
      <c r="D295" s="1" t="n">
        <v>0.1683</v>
      </c>
      <c r="E295" s="1" t="n">
        <v>6.660193388</v>
      </c>
      <c r="F295" s="2" t="n">
        <f aca="false">F294+1/12</f>
        <v>1894.87499999998</v>
      </c>
      <c r="G295" s="3" t="n">
        <f aca="false">G285*2/12+G297*10/12</f>
        <v>3.5</v>
      </c>
      <c r="H295" s="2" t="n">
        <v>209.527291281711</v>
      </c>
      <c r="I295" s="2" t="n">
        <v>10.2977353065412</v>
      </c>
      <c r="J295" s="4" t="n">
        <f aca="false">J294*((H295+(I295/12))/H294)</f>
        <v>767.020657138478</v>
      </c>
      <c r="K295" s="2" t="n">
        <f aca="false">D295*$E$1862/E295</f>
        <v>8.12521730938063</v>
      </c>
      <c r="L295" s="4" t="n">
        <f aca="false">K295*(J295/H295)</f>
        <v>29.7441420729046</v>
      </c>
      <c r="M295" s="26" t="n">
        <f aca="false">H295/AVERAGE(K175:K294)</f>
        <v>16.5427844474446</v>
      </c>
      <c r="O295" s="6" t="n">
        <f aca="false">J295/AVERAGE(L175:L294)</f>
        <v>20.672276347819</v>
      </c>
      <c r="Q295" s="29" t="n">
        <f aca="false">1/M295-(G295/100-(((E295/E175)^(1/10))-1))</f>
        <v>0.00282466366892325</v>
      </c>
      <c r="R295" s="3" t="n">
        <f aca="false">((G295/G296+G295/1200+((1+G296/1200)^(-119))*(1-G295/G296)))</f>
        <v>1.00459193509085</v>
      </c>
      <c r="S295" s="3" t="n">
        <f aca="false">S294*R294*E294/E295</f>
        <v>5.70971133898385</v>
      </c>
      <c r="T295" s="9" t="n">
        <f aca="false">(($J415/$J295)^(1/10)-1)</f>
        <v>0.0840646133798013</v>
      </c>
      <c r="U295" s="9" t="n">
        <f aca="false">(($S415/$S295)^(1/10)-1)</f>
        <v>0.00931235849179446</v>
      </c>
      <c r="V295" s="9" t="n">
        <f aca="false">T295-U295</f>
        <v>0.0747522548880069</v>
      </c>
      <c r="Y295" s="28"/>
      <c r="Z295" s="28"/>
    </row>
    <row r="296" customFormat="false" ht="14.65" hidden="false" customHeight="false" outlineLevel="0" collapsed="false">
      <c r="A296" s="11" t="n">
        <v>1894.12</v>
      </c>
      <c r="B296" s="1" t="n">
        <v>4.3</v>
      </c>
      <c r="C296" s="2" t="n">
        <v>0.21</v>
      </c>
      <c r="D296" s="1" t="n">
        <v>0.16</v>
      </c>
      <c r="E296" s="1" t="n">
        <v>6.565052397</v>
      </c>
      <c r="F296" s="2" t="n">
        <f aca="false">F295+1/12</f>
        <v>1894.95833333331</v>
      </c>
      <c r="G296" s="3" t="n">
        <f aca="false">G285*1/12+G297*11/12</f>
        <v>3.48</v>
      </c>
      <c r="H296" s="2" t="n">
        <v>210.604655742247</v>
      </c>
      <c r="I296" s="2" t="n">
        <v>10.2853436525284</v>
      </c>
      <c r="J296" s="4" t="n">
        <f aca="false">J295*((H296+(I296/12))/H295)</f>
        <v>774.102232883066</v>
      </c>
      <c r="K296" s="2" t="n">
        <f aca="false">D296*$E$1862/E296</f>
        <v>7.83645230668827</v>
      </c>
      <c r="L296" s="4" t="n">
        <f aca="false">K296*(J296/H296)</f>
        <v>28.8038040142536</v>
      </c>
      <c r="M296" s="26" t="n">
        <f aca="false">H296/AVERAGE(K176:K295)</f>
        <v>16.6724663337677</v>
      </c>
      <c r="O296" s="6" t="n">
        <f aca="false">J296/AVERAGE(L176:L295)</f>
        <v>20.855013611175</v>
      </c>
      <c r="Q296" s="29" t="n">
        <f aca="false">1/M296-(G296/100-(((E296/E176)^(1/10))-1))</f>
        <v>0.00226550907785648</v>
      </c>
      <c r="R296" s="3" t="n">
        <f aca="false">((G296/G297+G296/1200+((1+G297/1200)^(-119))*(1-G296/G297)))</f>
        <v>1.00457684492993</v>
      </c>
      <c r="S296" s="3" t="n">
        <f aca="false">S295*R295*E295/E296</f>
        <v>5.81905527974076</v>
      </c>
      <c r="T296" s="9" t="n">
        <f aca="false">(($J416/$J296)^(1/10)-1)</f>
        <v>0.0844636764629392</v>
      </c>
      <c r="U296" s="9" t="n">
        <f aca="false">(($S416/$S296)^(1/10)-1)</f>
        <v>0.00763407019737716</v>
      </c>
      <c r="V296" s="9" t="n">
        <f aca="false">T296-U296</f>
        <v>0.076829606265562</v>
      </c>
      <c r="Y296" s="28"/>
      <c r="Z296" s="28"/>
    </row>
    <row r="297" customFormat="false" ht="14.65" hidden="false" customHeight="false" outlineLevel="0" collapsed="false">
      <c r="A297" s="11" t="n">
        <v>1895.01</v>
      </c>
      <c r="B297" s="1" t="n">
        <v>4.25</v>
      </c>
      <c r="C297" s="2" t="n">
        <v>0.2083</v>
      </c>
      <c r="D297" s="1" t="n">
        <v>0.1675</v>
      </c>
      <c r="E297" s="1" t="n">
        <v>6.565052397</v>
      </c>
      <c r="F297" s="2" t="n">
        <f aca="false">F296+1/12</f>
        <v>1895.04166666665</v>
      </c>
      <c r="G297" s="3" t="n">
        <v>3.46</v>
      </c>
      <c r="H297" s="2" t="n">
        <v>208.155764396407</v>
      </c>
      <c r="I297" s="2" t="n">
        <v>10.2020813467698</v>
      </c>
      <c r="J297" s="4" t="n">
        <f aca="false">J296*((H297+(I297/12))/H296)</f>
        <v>768.225956824533</v>
      </c>
      <c r="K297" s="2" t="n">
        <f aca="false">D297*$E$1862/E297</f>
        <v>8.20378600856428</v>
      </c>
      <c r="L297" s="4" t="n">
        <f aca="false">K297*(J297/H297)</f>
        <v>30.2771406513198</v>
      </c>
      <c r="M297" s="26" t="n">
        <f aca="false">H297/AVERAGE(K177:K296)</f>
        <v>16.5244439351627</v>
      </c>
      <c r="O297" s="6" t="n">
        <f aca="false">J297/AVERAGE(L177:L296)</f>
        <v>20.6921670831082</v>
      </c>
      <c r="Q297" s="29" t="n">
        <f aca="false">1/M297-(G297/100-(((E297/E177)^(1/10))-1))</f>
        <v>0.00300278915190421</v>
      </c>
      <c r="R297" s="3" t="n">
        <f aca="false">((G297/G298+G297/1200+((1+G298/1200)^(-119))*(1-G297/G298)))</f>
        <v>1.00190571038622</v>
      </c>
      <c r="S297" s="3" t="n">
        <f aca="false">S296*R296*E296/E297</f>
        <v>5.84568819339482</v>
      </c>
      <c r="T297" s="9" t="n">
        <f aca="false">(($J417/$J297)^(1/10)-1)</f>
        <v>0.0879699961320524</v>
      </c>
      <c r="U297" s="9" t="n">
        <f aca="false">(($S417/$S297)^(1/10)-1)</f>
        <v>0.00740907998672546</v>
      </c>
      <c r="V297" s="9" t="n">
        <f aca="false">T297-U297</f>
        <v>0.0805609161453269</v>
      </c>
      <c r="Y297" s="28"/>
      <c r="Z297" s="28"/>
    </row>
    <row r="298" customFormat="false" ht="14.65" hidden="false" customHeight="false" outlineLevel="0" collapsed="false">
      <c r="A298" s="11" t="n">
        <v>1895.02</v>
      </c>
      <c r="B298" s="1" t="n">
        <v>4.19</v>
      </c>
      <c r="C298" s="2" t="n">
        <v>0.2067</v>
      </c>
      <c r="D298" s="1" t="n">
        <v>0.175</v>
      </c>
      <c r="E298" s="1" t="n">
        <v>6.565052397</v>
      </c>
      <c r="F298" s="2" t="n">
        <f aca="false">F297+1/12</f>
        <v>1895.12499999998</v>
      </c>
      <c r="G298" s="3" t="n">
        <f aca="false">G297*11/12+G309*1/12</f>
        <v>3.47166666666667</v>
      </c>
      <c r="H298" s="2" t="n">
        <v>205.217094781399</v>
      </c>
      <c r="I298" s="2" t="n">
        <v>10.1237168237029</v>
      </c>
      <c r="J298" s="4" t="n">
        <f aca="false">J297*((H298+(I298/12))/H297)</f>
        <v>760.493988517905</v>
      </c>
      <c r="K298" s="2" t="n">
        <f aca="false">D298*$E$1862/E298</f>
        <v>8.5711197104403</v>
      </c>
      <c r="L298" s="4" t="n">
        <f aca="false">K298*(J298/H298)</f>
        <v>31.7628754154256</v>
      </c>
      <c r="M298" s="26" t="n">
        <f aca="false">H298/AVERAGE(K178:K297)</f>
        <v>16.3312376932114</v>
      </c>
      <c r="O298" s="6" t="n">
        <f aca="false">J298/AVERAGE(L178:L297)</f>
        <v>20.4720463854237</v>
      </c>
      <c r="Q298" s="29" t="n">
        <f aca="false">1/M298-(G298/100-(((E298/E178)^(1/10))-1))</f>
        <v>0.0024857878192884</v>
      </c>
      <c r="R298" s="3" t="n">
        <f aca="false">((G298/G299+G298/1200+((1+G299/1200)^(-119))*(1-G298/G299)))</f>
        <v>1.0019159687965</v>
      </c>
      <c r="S298" s="3" t="n">
        <f aca="false">S297*R297*E297/E298</f>
        <v>5.85682838209955</v>
      </c>
      <c r="T298" s="9" t="n">
        <f aca="false">(($J418/$J298)^(1/10)-1)</f>
        <v>0.0940833419345788</v>
      </c>
      <c r="U298" s="9" t="n">
        <f aca="false">(($S418/$S298)^(1/10)-1)</f>
        <v>0.00754407368291066</v>
      </c>
      <c r="V298" s="9" t="n">
        <f aca="false">T298-U298</f>
        <v>0.0865392682516681</v>
      </c>
      <c r="Y298" s="28"/>
      <c r="Z298" s="28"/>
    </row>
    <row r="299" customFormat="false" ht="14.65" hidden="false" customHeight="false" outlineLevel="0" collapsed="false">
      <c r="A299" s="11" t="n">
        <v>1895.03</v>
      </c>
      <c r="B299" s="1" t="n">
        <v>4.19</v>
      </c>
      <c r="C299" s="2" t="n">
        <v>0.205</v>
      </c>
      <c r="D299" s="1" t="n">
        <v>0.1825</v>
      </c>
      <c r="E299" s="1" t="n">
        <v>6.565052397</v>
      </c>
      <c r="F299" s="2" t="n">
        <f aca="false">F298+1/12</f>
        <v>1895.20833333331</v>
      </c>
      <c r="G299" s="3" t="n">
        <f aca="false">G297*10/12+G309*2/12</f>
        <v>3.48333333333333</v>
      </c>
      <c r="H299" s="2" t="n">
        <v>205.217094781399</v>
      </c>
      <c r="I299" s="2" t="n">
        <v>10.0404545179443</v>
      </c>
      <c r="J299" s="4" t="n">
        <f aca="false">J298*((H299+(I299/12))/H298)</f>
        <v>763.594650165601</v>
      </c>
      <c r="K299" s="2" t="n">
        <f aca="false">D299*$E$1862/E299</f>
        <v>8.93845341231631</v>
      </c>
      <c r="L299" s="4" t="n">
        <f aca="false">K299*(J299/H299)</f>
        <v>33.2591941897905</v>
      </c>
      <c r="M299" s="26" t="n">
        <f aca="false">H299/AVERAGE(K179:K298)</f>
        <v>16.3646254271748</v>
      </c>
      <c r="O299" s="6" t="n">
        <f aca="false">J299/AVERAGE(L179:L298)</f>
        <v>20.5346419902035</v>
      </c>
      <c r="Q299" s="29" t="n">
        <f aca="false">1/M299-(G299/100-(((E299/E179)^(1/10))-1))</f>
        <v>0.00449094401972348</v>
      </c>
      <c r="R299" s="3" t="n">
        <f aca="false">((G299/G300+G299/1200+((1+G300/1200)^(-119))*(1-G299/G300)))</f>
        <v>1.00192622679987</v>
      </c>
      <c r="S299" s="3" t="n">
        <f aca="false">S298*R298*E298/E299</f>
        <v>5.86804988252613</v>
      </c>
      <c r="T299" s="9" t="n">
        <f aca="false">(($J419/$J299)^(1/10)-1)</f>
        <v>0.0982633510963373</v>
      </c>
      <c r="U299" s="9" t="n">
        <f aca="false">(($S419/$S299)^(1/10)-1)</f>
        <v>0.00881625175887257</v>
      </c>
      <c r="V299" s="9" t="n">
        <f aca="false">T299-U299</f>
        <v>0.0894470993374648</v>
      </c>
      <c r="Y299" s="28"/>
      <c r="Z299" s="28"/>
    </row>
    <row r="300" customFormat="false" ht="14.65" hidden="false" customHeight="false" outlineLevel="0" collapsed="false">
      <c r="A300" s="11" t="n">
        <v>1895.04</v>
      </c>
      <c r="B300" s="1" t="n">
        <v>4.37</v>
      </c>
      <c r="C300" s="2" t="n">
        <v>0.2033</v>
      </c>
      <c r="D300" s="1" t="n">
        <v>0.19</v>
      </c>
      <c r="E300" s="1" t="n">
        <v>6.850483471</v>
      </c>
      <c r="F300" s="2" t="n">
        <f aca="false">F299+1/12</f>
        <v>1895.29166666664</v>
      </c>
      <c r="G300" s="3" t="n">
        <f aca="false">G297*9/12+G309*3/12</f>
        <v>3.495</v>
      </c>
      <c r="H300" s="2" t="n">
        <v>205.115236895081</v>
      </c>
      <c r="I300" s="2" t="n">
        <v>9.54231754251028</v>
      </c>
      <c r="J300" s="4" t="n">
        <f aca="false">J299*((H300+(I300/12))/H299)</f>
        <v>766.174489249171</v>
      </c>
      <c r="K300" s="2" t="n">
        <f aca="false">D300*$E$1862/E300</f>
        <v>8.91805377804699</v>
      </c>
      <c r="L300" s="4" t="n">
        <f aca="false">K300*(J300/H300)</f>
        <v>33.3119343151813</v>
      </c>
      <c r="M300" s="26" t="n">
        <f aca="false">H300/AVERAGE(K180:K299)</f>
        <v>16.3875438236863</v>
      </c>
      <c r="O300" s="6" t="n">
        <f aca="false">J300/AVERAGE(L180:L299)</f>
        <v>20.5784533979595</v>
      </c>
      <c r="Q300" s="29" t="n">
        <f aca="false">1/M300-(G300/100-(((E300/E180)^(1/10))-1))</f>
        <v>0.00732555580903514</v>
      </c>
      <c r="R300" s="3" t="n">
        <f aca="false">((G300/G301+G300/1200+((1+G301/1200)^(-119))*(1-G300/G301)))</f>
        <v>1.00193648439667</v>
      </c>
      <c r="S300" s="3" t="n">
        <f aca="false">S299*R299*E299/E300</f>
        <v>5.63438495654642</v>
      </c>
      <c r="T300" s="9" t="n">
        <f aca="false">(($J420/$J300)^(1/10)-1)</f>
        <v>0.0968744568386031</v>
      </c>
      <c r="U300" s="9" t="n">
        <f aca="false">(($S420/$S300)^(1/10)-1)</f>
        <v>0.013251792109497</v>
      </c>
      <c r="V300" s="9" t="n">
        <f aca="false">T300-U300</f>
        <v>0.0836226647291061</v>
      </c>
      <c r="Y300" s="28"/>
      <c r="Z300" s="28"/>
    </row>
    <row r="301" customFormat="false" ht="14.65" hidden="false" customHeight="false" outlineLevel="0" collapsed="false">
      <c r="A301" s="11" t="n">
        <v>1895.05</v>
      </c>
      <c r="B301" s="1" t="n">
        <v>4.61</v>
      </c>
      <c r="C301" s="2" t="n">
        <v>0.2017</v>
      </c>
      <c r="D301" s="1" t="n">
        <v>0.1975</v>
      </c>
      <c r="E301" s="1" t="n">
        <v>6.945632562</v>
      </c>
      <c r="F301" s="2" t="n">
        <f aca="false">F300+1/12</f>
        <v>1895.37499999998</v>
      </c>
      <c r="G301" s="3" t="n">
        <f aca="false">G297*8/12+G309*4/12</f>
        <v>3.50666666666667</v>
      </c>
      <c r="H301" s="2" t="n">
        <v>213.41592817763</v>
      </c>
      <c r="I301" s="2" t="n">
        <v>9.33752553436615</v>
      </c>
      <c r="J301" s="4" t="n">
        <f aca="false">J300*((H301+(I301/12))/H300)</f>
        <v>800.08693360913</v>
      </c>
      <c r="K301" s="2" t="n">
        <f aca="false">D301*$E$1862/E301</f>
        <v>9.14309019849933</v>
      </c>
      <c r="L301" s="4" t="n">
        <f aca="false">K301*(J301/H301)</f>
        <v>34.2770432511503</v>
      </c>
      <c r="M301" s="26" t="n">
        <f aca="false">H301/AVERAGE(K181:K300)</f>
        <v>17.0803695533824</v>
      </c>
      <c r="O301" s="6" t="n">
        <f aca="false">J301/AVERAGE(L181:L300)</f>
        <v>21.4601497686764</v>
      </c>
      <c r="Q301" s="29" t="n">
        <f aca="false">1/M301-(G301/100-(((E301/E181)^(1/10))-1))</f>
        <v>0.00837611140796562</v>
      </c>
      <c r="R301" s="3" t="n">
        <f aca="false">((G301/G302+G301/1200+((1+G302/1200)^(-119))*(1-G301/G302)))</f>
        <v>1.00194674158726</v>
      </c>
      <c r="S301" s="3" t="n">
        <f aca="false">S300*R300*E300/E301</f>
        <v>5.56796023962558</v>
      </c>
      <c r="T301" s="9" t="n">
        <f aca="false">(($J421/$J301)^(1/10)-1)</f>
        <v>0.0882179180363742</v>
      </c>
      <c r="U301" s="9" t="n">
        <f aca="false">(($S421/$S301)^(1/10)-1)</f>
        <v>0.0159428964017845</v>
      </c>
      <c r="V301" s="9" t="n">
        <f aca="false">T301-U301</f>
        <v>0.0722750216345898</v>
      </c>
      <c r="Y301" s="28"/>
      <c r="Z301" s="28"/>
    </row>
    <row r="302" customFormat="false" ht="14.65" hidden="false" customHeight="false" outlineLevel="0" collapsed="false">
      <c r="A302" s="11" t="n">
        <v>1895.06</v>
      </c>
      <c r="B302" s="1" t="n">
        <v>4.7</v>
      </c>
      <c r="C302" s="2" t="n">
        <v>0.2</v>
      </c>
      <c r="D302" s="1" t="n">
        <v>0.205</v>
      </c>
      <c r="E302" s="1" t="n">
        <v>7.040773554</v>
      </c>
      <c r="F302" s="2" t="n">
        <f aca="false">F301+1/12</f>
        <v>1895.45833333331</v>
      </c>
      <c r="G302" s="3" t="n">
        <f aca="false">G297*7/12+G309*5/12</f>
        <v>3.51833333333333</v>
      </c>
      <c r="H302" s="2" t="n">
        <v>214.642239011001</v>
      </c>
      <c r="I302" s="2" t="n">
        <v>9.13371229834045</v>
      </c>
      <c r="J302" s="4" t="n">
        <f aca="false">J301*((H302+(I302/12))/H301)</f>
        <v>807.537809511436</v>
      </c>
      <c r="K302" s="2" t="n">
        <f aca="false">D302*$E$1862/E302</f>
        <v>9.36205510579896</v>
      </c>
      <c r="L302" s="4" t="n">
        <f aca="false">K302*(J302/H302)</f>
        <v>35.2223938191158</v>
      </c>
      <c r="M302" s="26" t="n">
        <f aca="false">H302/AVERAGE(K182:K301)</f>
        <v>17.2074135397834</v>
      </c>
      <c r="O302" s="6" t="n">
        <f aca="false">J302/AVERAGE(L182:L301)</f>
        <v>21.6282732100676</v>
      </c>
      <c r="Q302" s="29" t="n">
        <f aca="false">1/M302-(G302/100-(((E302/E182)^(1/10))-1))</f>
        <v>0.011519126998026</v>
      </c>
      <c r="R302" s="3" t="n">
        <f aca="false">((G302/G303+G302/1200+((1+G303/1200)^(-119))*(1-G302/G303)))</f>
        <v>1.00195699837199</v>
      </c>
      <c r="S302" s="3" t="n">
        <f aca="false">S301*R301*E301/E302</f>
        <v>5.50341407745279</v>
      </c>
      <c r="T302" s="9" t="n">
        <f aca="false">(($J422/$J302)^(1/10)-1)</f>
        <v>0.0888190555468318</v>
      </c>
      <c r="U302" s="9" t="n">
        <f aca="false">(($S422/$S302)^(1/10)-1)</f>
        <v>0.0174568014171173</v>
      </c>
      <c r="V302" s="9" t="n">
        <f aca="false">T302-U302</f>
        <v>0.0713622541297145</v>
      </c>
      <c r="Y302" s="28"/>
      <c r="Z302" s="28"/>
    </row>
    <row r="303" customFormat="false" ht="14.65" hidden="false" customHeight="false" outlineLevel="0" collapsed="false">
      <c r="A303" s="11" t="n">
        <v>1895.07</v>
      </c>
      <c r="B303" s="1" t="n">
        <v>4.72</v>
      </c>
      <c r="C303" s="2" t="n">
        <v>0.1983</v>
      </c>
      <c r="D303" s="1" t="n">
        <v>0.2125</v>
      </c>
      <c r="E303" s="1" t="n">
        <v>6.945632562</v>
      </c>
      <c r="F303" s="2" t="n">
        <f aca="false">F302+1/12</f>
        <v>1895.54166666664</v>
      </c>
      <c r="G303" s="3" t="n">
        <f aca="false">G297*6/12+G309*6/12</f>
        <v>3.53</v>
      </c>
      <c r="H303" s="2" t="n">
        <v>218.508282212237</v>
      </c>
      <c r="I303" s="2" t="n">
        <v>9.1801255005692</v>
      </c>
      <c r="J303" s="4" t="n">
        <f aca="false">J302*((H303+(I303/12))/H302)</f>
        <v>824.960992130332</v>
      </c>
      <c r="K303" s="2" t="n">
        <f aca="false">D303*$E$1862/E303</f>
        <v>9.83750211230941</v>
      </c>
      <c r="L303" s="4" t="n">
        <f aca="false">K303*(J303/H303)</f>
        <v>37.1407226329863</v>
      </c>
      <c r="M303" s="26" t="n">
        <f aca="false">H303/AVERAGE(K183:K302)</f>
        <v>17.5460146487406</v>
      </c>
      <c r="O303" s="6" t="n">
        <f aca="false">J303/AVERAGE(L183:L302)</f>
        <v>22.0604031473842</v>
      </c>
      <c r="Q303" s="29" t="n">
        <f aca="false">1/M303-(G303/100-(((E303/E183)^(1/10))-1))</f>
        <v>0.00775533805806356</v>
      </c>
      <c r="R303" s="3" t="n">
        <f aca="false">((G303/G304+G303/1200+((1+G304/1200)^(-119))*(1-G303/G304)))</f>
        <v>1.00196725475122</v>
      </c>
      <c r="S303" s="3" t="n">
        <f aca="false">S302*R302*E302/E303</f>
        <v>5.58971732115309</v>
      </c>
      <c r="T303" s="9" t="n">
        <f aca="false">(($J423/$J303)^(1/10)-1)</f>
        <v>0.0901901063326567</v>
      </c>
      <c r="U303" s="9" t="n">
        <f aca="false">(($S423/$S303)^(1/10)-1)</f>
        <v>0.016202722618998</v>
      </c>
      <c r="V303" s="9" t="n">
        <f aca="false">T303-U303</f>
        <v>0.0739873837136587</v>
      </c>
      <c r="Y303" s="28"/>
      <c r="Z303" s="28"/>
    </row>
    <row r="304" customFormat="false" ht="14.65" hidden="false" customHeight="false" outlineLevel="0" collapsed="false">
      <c r="A304" s="11" t="n">
        <v>1895.08</v>
      </c>
      <c r="B304" s="1" t="n">
        <v>4.79</v>
      </c>
      <c r="C304" s="2" t="n">
        <v>0.1967</v>
      </c>
      <c r="D304" s="1" t="n">
        <v>0.22</v>
      </c>
      <c r="E304" s="1" t="n">
        <v>6.850483471</v>
      </c>
      <c r="F304" s="2" t="n">
        <f aca="false">F303+1/12</f>
        <v>1895.62499999998</v>
      </c>
      <c r="G304" s="3" t="n">
        <f aca="false">G297*5/12+G309*7/12</f>
        <v>3.54166666666667</v>
      </c>
      <c r="H304" s="2" t="n">
        <v>224.828829457079</v>
      </c>
      <c r="I304" s="2" t="n">
        <v>9.23253251653602</v>
      </c>
      <c r="J304" s="4" t="n">
        <f aca="false">J303*((H304+(I304/12))/H303)</f>
        <v>851.728451310469</v>
      </c>
      <c r="K304" s="2" t="n">
        <f aca="false">D304*$E$1862/E304</f>
        <v>10.3261675324755</v>
      </c>
      <c r="L304" s="4" t="n">
        <f aca="false">K304*(J304/H304)</f>
        <v>39.1190520434871</v>
      </c>
      <c r="M304" s="26" t="n">
        <f aca="false">H304/AVERAGE(K184:K303)</f>
        <v>18.0740725472418</v>
      </c>
      <c r="O304" s="6" t="n">
        <f aca="false">J304/AVERAGE(L184:L303)</f>
        <v>22.7283696447251</v>
      </c>
      <c r="Q304" s="29" t="n">
        <f aca="false">1/M304-(G304/100-(((E304/E184)^(1/10))-1))</f>
        <v>0.0046143262527669</v>
      </c>
      <c r="R304" s="3" t="n">
        <f aca="false">((G304/G305+G304/1200+((1+G305/1200)^(-119))*(1-G304/G305)))</f>
        <v>1.00197751072529</v>
      </c>
      <c r="S304" s="3" t="n">
        <f aca="false">S303*R303*E303/E304</f>
        <v>5.67850426069558</v>
      </c>
      <c r="T304" s="9" t="n">
        <f aca="false">(($J424/$J304)^(1/10)-1)</f>
        <v>0.0897639433690665</v>
      </c>
      <c r="U304" s="9" t="n">
        <f aca="false">(($S424/$S304)^(1/10)-1)</f>
        <v>0.0137701344293175</v>
      </c>
      <c r="V304" s="9" t="n">
        <f aca="false">T304-U304</f>
        <v>0.0759938089397489</v>
      </c>
      <c r="Y304" s="28"/>
      <c r="Z304" s="28"/>
    </row>
    <row r="305" customFormat="false" ht="14.65" hidden="false" customHeight="false" outlineLevel="0" collapsed="false">
      <c r="A305" s="11" t="n">
        <v>1895.09</v>
      </c>
      <c r="B305" s="1" t="n">
        <v>4.82</v>
      </c>
      <c r="C305" s="2" t="n">
        <v>0.195</v>
      </c>
      <c r="D305" s="1" t="n">
        <v>0.2275</v>
      </c>
      <c r="E305" s="1" t="n">
        <v>6.850483471</v>
      </c>
      <c r="F305" s="2" t="n">
        <f aca="false">F304+1/12</f>
        <v>1895.70833333331</v>
      </c>
      <c r="G305" s="3" t="n">
        <f aca="false">G297*4/12+G309*8/12</f>
        <v>3.55333333333333</v>
      </c>
      <c r="H305" s="2" t="n">
        <v>226.236943211508</v>
      </c>
      <c r="I305" s="2" t="n">
        <v>9.15273940378507</v>
      </c>
      <c r="J305" s="4" t="n">
        <f aca="false">J304*((H305+(I305/12))/H304)</f>
        <v>859.952342933248</v>
      </c>
      <c r="K305" s="2" t="n">
        <f aca="false">D305*$E$1862/E305</f>
        <v>10.6781959710826</v>
      </c>
      <c r="L305" s="4" t="n">
        <f aca="false">K305*(J305/H305)</f>
        <v>40.5890369330527</v>
      </c>
      <c r="M305" s="26" t="n">
        <f aca="false">H305/AVERAGE(K185:K304)</f>
        <v>18.2003359466055</v>
      </c>
      <c r="O305" s="6" t="n">
        <f aca="false">J305/AVERAGE(L185:L304)</f>
        <v>22.8886695644203</v>
      </c>
      <c r="Q305" s="29" t="n">
        <f aca="false">1/M305-(G305/100-(((E305/E185)^(1/10))-1))</f>
        <v>0.00529377476585645</v>
      </c>
      <c r="R305" s="3" t="n">
        <f aca="false">((G305/G306+G305/1200+((1+G306/1200)^(-119))*(1-G305/G306)))</f>
        <v>1.00198776629457</v>
      </c>
      <c r="S305" s="3" t="n">
        <f aca="false">S304*R304*E304/E305</f>
        <v>5.68973356377474</v>
      </c>
      <c r="T305" s="9" t="n">
        <f aca="false">(($J425/$J305)^(1/10)-1)</f>
        <v>0.0906369055337013</v>
      </c>
      <c r="U305" s="9" t="n">
        <f aca="false">(($S425/$S305)^(1/10)-1)</f>
        <v>0.0150559574717621</v>
      </c>
      <c r="V305" s="9" t="n">
        <f aca="false">T305-U305</f>
        <v>0.0755809480619392</v>
      </c>
      <c r="Y305" s="28"/>
      <c r="Z305" s="28"/>
    </row>
    <row r="306" customFormat="false" ht="14.65" hidden="false" customHeight="false" outlineLevel="0" collapsed="false">
      <c r="A306" s="11" t="n">
        <v>1895.1</v>
      </c>
      <c r="B306" s="1" t="n">
        <v>4.75</v>
      </c>
      <c r="C306" s="2" t="n">
        <v>0.1933</v>
      </c>
      <c r="D306" s="1" t="n">
        <v>0.235</v>
      </c>
      <c r="E306" s="1" t="n">
        <v>6.850483471</v>
      </c>
      <c r="F306" s="2" t="n">
        <f aca="false">F305+1/12</f>
        <v>1895.79166666664</v>
      </c>
      <c r="G306" s="3" t="n">
        <f aca="false">G297*3/12+G309*9/12</f>
        <v>3.565</v>
      </c>
      <c r="H306" s="2" t="n">
        <v>222.951344451175</v>
      </c>
      <c r="I306" s="2" t="n">
        <v>9.07294629103412</v>
      </c>
      <c r="J306" s="4" t="n">
        <f aca="false">J305*((H306+(I306/12))/H305)</f>
        <v>850.337350191634</v>
      </c>
      <c r="K306" s="2" t="n">
        <f aca="false">D306*$E$1862/E306</f>
        <v>11.0302244096897</v>
      </c>
      <c r="L306" s="4" t="n">
        <f aca="false">K306*(J306/H306)</f>
        <v>42.0693215357966</v>
      </c>
      <c r="M306" s="26" t="n">
        <f aca="false">H306/AVERAGE(K186:K305)</f>
        <v>17.9447066224665</v>
      </c>
      <c r="O306" s="6" t="n">
        <f aca="false">J306/AVERAGE(L186:L305)</f>
        <v>22.5678925207399</v>
      </c>
      <c r="Q306" s="29" t="n">
        <f aca="false">1/M306-(G306/100-(((E306/E186)^(1/10))-1))</f>
        <v>0.00595980732627055</v>
      </c>
      <c r="R306" s="3" t="n">
        <f aca="false">((G306/G307+G306/1200+((1+G307/1200)^(-119))*(1-G306/G307)))</f>
        <v>1.0019980214594</v>
      </c>
      <c r="S306" s="3" t="n">
        <f aca="false">S305*R305*E305/E306</f>
        <v>5.70104342437789</v>
      </c>
      <c r="T306" s="9" t="n">
        <f aca="false">(($J426/$J306)^(1/10)-1)</f>
        <v>0.0937096776966522</v>
      </c>
      <c r="U306" s="9" t="n">
        <f aca="false">(($S426/$S306)^(1/10)-1)</f>
        <v>0.0151809063999453</v>
      </c>
      <c r="V306" s="9" t="n">
        <f aca="false">T306-U306</f>
        <v>0.0785287712967069</v>
      </c>
      <c r="Y306" s="28"/>
      <c r="Z306" s="28"/>
    </row>
    <row r="307" customFormat="false" ht="14.65" hidden="false" customHeight="false" outlineLevel="0" collapsed="false">
      <c r="A307" s="11" t="n">
        <v>1895.11</v>
      </c>
      <c r="B307" s="1" t="n">
        <v>4.59</v>
      </c>
      <c r="C307" s="2" t="n">
        <v>0.1917</v>
      </c>
      <c r="D307" s="1" t="n">
        <v>0.2425</v>
      </c>
      <c r="E307" s="1" t="n">
        <v>6.850483471</v>
      </c>
      <c r="F307" s="2" t="n">
        <f aca="false">F306+1/12</f>
        <v>1895.87499999998</v>
      </c>
      <c r="G307" s="3" t="n">
        <f aca="false">G297*2/12+G309*10/12</f>
        <v>3.57666666666667</v>
      </c>
      <c r="H307" s="2" t="n">
        <v>215.441404427556</v>
      </c>
      <c r="I307" s="2" t="n">
        <v>8.99784689079794</v>
      </c>
      <c r="J307" s="4" t="n">
        <f aca="false">J306*((H307+(I307/12))/H306)</f>
        <v>824.554226641876</v>
      </c>
      <c r="K307" s="2" t="n">
        <f aca="false">D307*$E$1862/E307</f>
        <v>11.3822528482968</v>
      </c>
      <c r="L307" s="4" t="n">
        <f aca="false">K307*(J307/H307)</f>
        <v>43.5630501003606</v>
      </c>
      <c r="M307" s="26" t="n">
        <f aca="false">H307/AVERAGE(K187:K306)</f>
        <v>17.3429989919217</v>
      </c>
      <c r="O307" s="6" t="n">
        <f aca="false">J307/AVERAGE(L187:L306)</f>
        <v>21.8129465560514</v>
      </c>
      <c r="Q307" s="29" t="n">
        <f aca="false">1/M307-(G307/100-(((E307/E187)^(1/10))-1))</f>
        <v>0.00659660714755656</v>
      </c>
      <c r="R307" s="3" t="n">
        <f aca="false">((G307/G308+G307/1200+((1+G308/1200)^(-119))*(1-G307/G308)))</f>
        <v>1.00200827622013</v>
      </c>
      <c r="S307" s="3" t="n">
        <f aca="false">S306*R306*E306/E307</f>
        <v>5.71243423148076</v>
      </c>
      <c r="T307" s="9" t="n">
        <f aca="false">(($J427/$J307)^(1/10)-1)</f>
        <v>0.0955636964387183</v>
      </c>
      <c r="U307" s="9" t="n">
        <f aca="false">(($S427/$S307)^(1/10)-1)</f>
        <v>0.0141445525140707</v>
      </c>
      <c r="V307" s="9" t="n">
        <f aca="false">T307-U307</f>
        <v>0.0814191439246477</v>
      </c>
      <c r="Y307" s="28"/>
      <c r="Z307" s="28"/>
    </row>
    <row r="308" customFormat="false" ht="14.65" hidden="false" customHeight="false" outlineLevel="0" collapsed="false">
      <c r="A308" s="11" t="n">
        <v>1895.12</v>
      </c>
      <c r="B308" s="1" t="n">
        <v>4.32</v>
      </c>
      <c r="C308" s="2" t="n">
        <v>0.19</v>
      </c>
      <c r="D308" s="1" t="n">
        <v>0.25</v>
      </c>
      <c r="E308" s="1" t="n">
        <v>6.755342479</v>
      </c>
      <c r="F308" s="2" t="n">
        <f aca="false">F307+1/12</f>
        <v>1895.95833333331</v>
      </c>
      <c r="G308" s="3" t="n">
        <f aca="false">G297*1/12+G309*11/12</f>
        <v>3.58833333333333</v>
      </c>
      <c r="H308" s="2" t="n">
        <v>205.624132946347</v>
      </c>
      <c r="I308" s="2" t="n">
        <v>9.04365399532544</v>
      </c>
      <c r="J308" s="4" t="n">
        <f aca="false">J307*((H308+(I308/12))/H307)</f>
        <v>789.8651776484</v>
      </c>
      <c r="K308" s="2" t="n">
        <f aca="false">D308*$E$1862/E308</f>
        <v>11.8995447306914</v>
      </c>
      <c r="L308" s="4" t="n">
        <f aca="false">K308*(J308/H308)</f>
        <v>45.7097903731713</v>
      </c>
      <c r="M308" s="26" t="n">
        <f aca="false">H308/AVERAGE(K188:K307)</f>
        <v>16.548415156668</v>
      </c>
      <c r="O308" s="6" t="n">
        <f aca="false">J308/AVERAGE(L188:L307)</f>
        <v>20.8186480776281</v>
      </c>
      <c r="Q308" s="29" t="n">
        <f aca="false">1/M308-(G308/100-(((E308/E188)^(1/10))-1))</f>
        <v>0.0055613476259542</v>
      </c>
      <c r="R308" s="3" t="n">
        <f aca="false">((G308/G309+G308/1200+((1+G309/1200)^(-119))*(1-G308/G309)))</f>
        <v>1.00201853057713</v>
      </c>
      <c r="S308" s="3" t="n">
        <f aca="false">S307*R307*E307/E308</f>
        <v>5.80452081433139</v>
      </c>
      <c r="T308" s="9" t="n">
        <f aca="false">(($J428/$J308)^(1/10)-1)</f>
        <v>0.102043455637792</v>
      </c>
      <c r="U308" s="9" t="n">
        <f aca="false">(($S428/$S308)^(1/10)-1)</f>
        <v>0.0117060164204459</v>
      </c>
      <c r="V308" s="9" t="n">
        <f aca="false">T308-U308</f>
        <v>0.0903374392173459</v>
      </c>
      <c r="Y308" s="28"/>
      <c r="Z308" s="28"/>
    </row>
    <row r="309" customFormat="false" ht="14.65" hidden="false" customHeight="false" outlineLevel="0" collapsed="false">
      <c r="A309" s="11" t="n">
        <v>1896.01</v>
      </c>
      <c r="B309" s="1" t="n">
        <v>4.27</v>
      </c>
      <c r="C309" s="2" t="n">
        <v>0.1892</v>
      </c>
      <c r="D309" s="1" t="n">
        <v>0.2467</v>
      </c>
      <c r="E309" s="1" t="n">
        <v>6.660193388</v>
      </c>
      <c r="F309" s="2" t="n">
        <f aca="false">F308+1/12</f>
        <v>1896.04166666664</v>
      </c>
      <c r="G309" s="3" t="n">
        <v>3.6</v>
      </c>
      <c r="H309" s="2" t="n">
        <v>206.147818841683</v>
      </c>
      <c r="I309" s="2" t="n">
        <v>9.13423122361744</v>
      </c>
      <c r="J309" s="4" t="n">
        <f aca="false">J308*((H309+(I309/12))/H308)</f>
        <v>794.800763283316</v>
      </c>
      <c r="K309" s="2" t="n">
        <f aca="false">D309*$E$1862/E309</f>
        <v>11.9102264422115</v>
      </c>
      <c r="L309" s="4" t="n">
        <f aca="false">K309*(J309/H309)</f>
        <v>45.9197537007012</v>
      </c>
      <c r="M309" s="26" t="n">
        <f aca="false">H309/AVERAGE(K189:K308)</f>
        <v>16.5762248285682</v>
      </c>
      <c r="O309" s="6" t="n">
        <f aca="false">J309/AVERAGE(L189:L308)</f>
        <v>20.8585521560944</v>
      </c>
      <c r="Q309" s="29" t="n">
        <f aca="false">1/M309-(G309/100-(((E309/E189)^(1/10))-1))</f>
        <v>0.00626041163496865</v>
      </c>
      <c r="R309" s="3" t="n">
        <f aca="false">((G309/G310+G309/1200+((1+G310/1200)^(-119))*(1-G309/G310)))</f>
        <v>1.00438929645251</v>
      </c>
      <c r="S309" s="3" t="n">
        <f aca="false">S308*R308*E308/E309</f>
        <v>5.89932955435593</v>
      </c>
      <c r="T309" s="9" t="n">
        <f aca="false">(($J429/$J309)^(1/10)-1)</f>
        <v>0.105421795998884</v>
      </c>
      <c r="U309" s="9" t="n">
        <f aca="false">(($S429/$S309)^(1/10)-1)</f>
        <v>0.0103921432098946</v>
      </c>
      <c r="V309" s="9" t="n">
        <f aca="false">T309-U309</f>
        <v>0.0950296527889896</v>
      </c>
      <c r="Y309" s="28"/>
      <c r="Z309" s="28"/>
    </row>
    <row r="310" customFormat="false" ht="14.65" hidden="false" customHeight="false" outlineLevel="0" collapsed="false">
      <c r="A310" s="11" t="n">
        <v>1896.02</v>
      </c>
      <c r="B310" s="1" t="n">
        <v>4.45</v>
      </c>
      <c r="C310" s="2" t="n">
        <v>0.1883</v>
      </c>
      <c r="D310" s="1" t="n">
        <v>0.2433</v>
      </c>
      <c r="E310" s="1" t="n">
        <v>6.565052397</v>
      </c>
      <c r="F310" s="2" t="n">
        <f aca="false">F309+1/12</f>
        <v>1896.12499999998</v>
      </c>
      <c r="G310" s="3" t="n">
        <f aca="false">G309*11/12+G321*1/12</f>
        <v>3.58333333333333</v>
      </c>
      <c r="H310" s="2" t="n">
        <v>217.951329779768</v>
      </c>
      <c r="I310" s="2" t="n">
        <v>9.22252480843376</v>
      </c>
      <c r="J310" s="4" t="n">
        <f aca="false">J309*((H310+(I310/12))/H309)</f>
        <v>843.272188814695</v>
      </c>
      <c r="K310" s="2" t="n">
        <f aca="false">D310*$E$1862/E310</f>
        <v>11.9163052888579</v>
      </c>
      <c r="L310" s="4" t="n">
        <f aca="false">K310*(J310/H310)</f>
        <v>46.1051963008124</v>
      </c>
      <c r="M310" s="26" t="n">
        <f aca="false">H310/AVERAGE(K190:K309)</f>
        <v>17.5154033526373</v>
      </c>
      <c r="O310" s="6" t="n">
        <f aca="false">J310/AVERAGE(L190:L309)</f>
        <v>22.0405920312703</v>
      </c>
      <c r="Q310" s="29" t="n">
        <f aca="false">1/M310-(G310/100-(((E310/E190)^(1/10))-1))</f>
        <v>0.00178052338193328</v>
      </c>
      <c r="R310" s="3" t="n">
        <f aca="false">((G310/G311+G310/1200+((1+G311/1200)^(-119))*(1-G310/G311)))</f>
        <v>1.00437649490701</v>
      </c>
      <c r="S310" s="3" t="n">
        <f aca="false">S309*R309*E309/E310</f>
        <v>6.01109202616832</v>
      </c>
      <c r="T310" s="9" t="n">
        <f aca="false">(($J430/$J310)^(1/10)-1)</f>
        <v>0.098434011418947</v>
      </c>
      <c r="U310" s="9" t="n">
        <f aca="false">(($S430/$S310)^(1/10)-1)</f>
        <v>0.00861665548872281</v>
      </c>
      <c r="V310" s="9" t="n">
        <f aca="false">T310-U310</f>
        <v>0.0898173559302242</v>
      </c>
      <c r="Y310" s="28"/>
      <c r="Z310" s="28"/>
    </row>
    <row r="311" customFormat="false" ht="14.65" hidden="false" customHeight="false" outlineLevel="0" collapsed="false">
      <c r="A311" s="11" t="n">
        <v>1896.03</v>
      </c>
      <c r="B311" s="1" t="n">
        <v>4.38</v>
      </c>
      <c r="C311" s="2" t="n">
        <v>0.1875</v>
      </c>
      <c r="D311" s="1" t="n">
        <v>0.24</v>
      </c>
      <c r="E311" s="1" t="n">
        <v>6.565052397</v>
      </c>
      <c r="F311" s="2" t="n">
        <f aca="false">F310+1/12</f>
        <v>1896.20833333331</v>
      </c>
      <c r="G311" s="3" t="n">
        <f aca="false">G309*10/12+G321*2/12</f>
        <v>3.56666666666667</v>
      </c>
      <c r="H311" s="2" t="n">
        <v>214.522881895591</v>
      </c>
      <c r="I311" s="2" t="n">
        <v>9.18334254690032</v>
      </c>
      <c r="J311" s="4" t="n">
        <f aca="false">J310*((H311+(I311/12))/H310)</f>
        <v>832.968160664853</v>
      </c>
      <c r="K311" s="2" t="n">
        <f aca="false">D311*$E$1862/E311</f>
        <v>11.7546784600324</v>
      </c>
      <c r="L311" s="4" t="n">
        <f aca="false">K311*(J311/H311)</f>
        <v>45.6420909953344</v>
      </c>
      <c r="M311" s="26" t="n">
        <f aca="false">H311/AVERAGE(K191:K310)</f>
        <v>17.2323627122986</v>
      </c>
      <c r="O311" s="6" t="n">
        <f aca="false">J311/AVERAGE(L191:L310)</f>
        <v>21.6850076992226</v>
      </c>
      <c r="Q311" s="29" t="n">
        <f aca="false">1/M311-(G311/100-(((E311/E191)^(1/10))-1))</f>
        <v>0.00405986995445472</v>
      </c>
      <c r="R311" s="3" t="n">
        <f aca="false">((G311/G312+G311/1200+((1+G312/1200)^(-119))*(1-G311/G312)))</f>
        <v>1.00436369454051</v>
      </c>
      <c r="S311" s="3" t="n">
        <f aca="false">S310*R310*E310/E311</f>
        <v>6.03739953980641</v>
      </c>
      <c r="T311" s="9" t="n">
        <f aca="false">(($J431/$J311)^(1/10)-1)</f>
        <v>0.0973936552830839</v>
      </c>
      <c r="U311" s="9" t="n">
        <f aca="false">(($S431/$S311)^(1/10)-1)</f>
        <v>0.00829710369431314</v>
      </c>
      <c r="V311" s="9" t="n">
        <f aca="false">T311-U311</f>
        <v>0.0890965515887707</v>
      </c>
      <c r="Y311" s="28"/>
      <c r="Z311" s="28"/>
    </row>
    <row r="312" customFormat="false" ht="14.65" hidden="false" customHeight="false" outlineLevel="0" collapsed="false">
      <c r="A312" s="11" t="n">
        <v>1896.04</v>
      </c>
      <c r="B312" s="1" t="n">
        <v>4.42</v>
      </c>
      <c r="C312" s="2" t="n">
        <v>0.1867</v>
      </c>
      <c r="D312" s="1" t="n">
        <v>0.2367</v>
      </c>
      <c r="E312" s="1" t="n">
        <v>6.469903306</v>
      </c>
      <c r="F312" s="2" t="n">
        <f aca="false">F311+1/12</f>
        <v>1896.29166666664</v>
      </c>
      <c r="G312" s="3" t="n">
        <f aca="false">G309*9/12+G321*3/12</f>
        <v>3.55</v>
      </c>
      <c r="H312" s="2" t="n">
        <v>219.665669297098</v>
      </c>
      <c r="I312" s="2" t="n">
        <v>9.27863811261726</v>
      </c>
      <c r="J312" s="4" t="n">
        <f aca="false">J311*((H312+(I312/12))/H311)</f>
        <v>855.939349701464</v>
      </c>
      <c r="K312" s="2" t="n">
        <f aca="false">D312*$E$1862/E312</f>
        <v>11.7635438738967</v>
      </c>
      <c r="L312" s="4" t="n">
        <f aca="false">K312*(J312/H312)</f>
        <v>45.8372950394426</v>
      </c>
      <c r="M312" s="26" t="n">
        <f aca="false">H312/AVERAGE(K192:K311)</f>
        <v>17.64369937813</v>
      </c>
      <c r="O312" s="6" t="n">
        <f aca="false">J312/AVERAGE(L192:L311)</f>
        <v>22.2018427652172</v>
      </c>
      <c r="Q312" s="29" t="n">
        <f aca="false">1/M312-(G312/100-(((E312/E192)^(1/10))-1))</f>
        <v>0.00263045740660164</v>
      </c>
      <c r="R312" s="3" t="n">
        <f aca="false">((G312/G313+G312/1200+((1+G313/1200)^(-119))*(1-G312/G313)))</f>
        <v>1.00435089535448</v>
      </c>
      <c r="S312" s="3" t="n">
        <f aca="false">S311*R311*E311/E312</f>
        <v>6.15292086374846</v>
      </c>
      <c r="T312" s="9" t="n">
        <f aca="false">(($J432/$J312)^(1/10)-1)</f>
        <v>0.0932556914238898</v>
      </c>
      <c r="U312" s="9" t="n">
        <f aca="false">(($S432/$S312)^(1/10)-1)</f>
        <v>0.0065102640645871</v>
      </c>
      <c r="V312" s="9" t="n">
        <f aca="false">T312-U312</f>
        <v>0.0867454273593027</v>
      </c>
      <c r="Y312" s="28"/>
      <c r="Z312" s="28"/>
    </row>
    <row r="313" customFormat="false" ht="14.65" hidden="false" customHeight="false" outlineLevel="0" collapsed="false">
      <c r="A313" s="11" t="n">
        <v>1896.05</v>
      </c>
      <c r="B313" s="1" t="n">
        <v>4.4</v>
      </c>
      <c r="C313" s="2" t="n">
        <v>0.1858</v>
      </c>
      <c r="D313" s="1" t="n">
        <v>0.2333</v>
      </c>
      <c r="E313" s="1" t="n">
        <v>6.374754215</v>
      </c>
      <c r="F313" s="2" t="n">
        <f aca="false">F312+1/12</f>
        <v>1896.37499999998</v>
      </c>
      <c r="G313" s="3" t="n">
        <f aca="false">G309*8/12+G321*4/12</f>
        <v>3.53333333333333</v>
      </c>
      <c r="H313" s="2" t="n">
        <v>221.935584068632</v>
      </c>
      <c r="I313" s="2" t="n">
        <v>9.3717344363527</v>
      </c>
      <c r="J313" s="4" t="n">
        <f aca="false">J312*((H313+(I313/12))/H312)</f>
        <v>867.827320505911</v>
      </c>
      <c r="K313" s="2" t="n">
        <f aca="false">D313*$E$1862/E313</f>
        <v>11.7676299461845</v>
      </c>
      <c r="L313" s="4" t="n">
        <f aca="false">K313*(J313/H313)</f>
        <v>46.0145713350066</v>
      </c>
      <c r="M313" s="26" t="n">
        <f aca="false">H313/AVERAGE(K193:K312)</f>
        <v>17.8282668942328</v>
      </c>
      <c r="O313" s="6" t="n">
        <f aca="false">J313/AVERAGE(L193:L312)</f>
        <v>22.432252972028</v>
      </c>
      <c r="Q313" s="29" t="n">
        <f aca="false">1/M313-(G313/100-(((E313/E193)^(1/10))-1))</f>
        <v>0.00318021272136575</v>
      </c>
      <c r="R313" s="3" t="n">
        <f aca="false">((G313/G314+G313/1200+((1+G314/1200)^(-119))*(1-G313/G314)))</f>
        <v>1.00433809735038</v>
      </c>
      <c r="S313" s="3" t="n">
        <f aca="false">S312*R312*E312/E313</f>
        <v>6.27192917964565</v>
      </c>
      <c r="T313" s="9" t="n">
        <f aca="false">(($J433/$J313)^(1/10)-1)</f>
        <v>0.087957278337949</v>
      </c>
      <c r="U313" s="9" t="n">
        <f aca="false">(($S433/$S313)^(1/10)-1)</f>
        <v>0.00358577133019122</v>
      </c>
      <c r="V313" s="9" t="n">
        <f aca="false">T313-U313</f>
        <v>0.0843715070077578</v>
      </c>
      <c r="Y313" s="28"/>
      <c r="Z313" s="28"/>
    </row>
    <row r="314" customFormat="false" ht="14.65" hidden="false" customHeight="false" outlineLevel="0" collapsed="false">
      <c r="A314" s="11" t="n">
        <v>1896.06</v>
      </c>
      <c r="B314" s="1" t="n">
        <v>4.32</v>
      </c>
      <c r="C314" s="2" t="n">
        <v>0.185</v>
      </c>
      <c r="D314" s="1" t="n">
        <v>0.23</v>
      </c>
      <c r="E314" s="1" t="n">
        <v>6.279613223</v>
      </c>
      <c r="F314" s="2" t="n">
        <f aca="false">F313+1/12</f>
        <v>1896.45833333331</v>
      </c>
      <c r="G314" s="3" t="n">
        <f aca="false">G309*7/12+G321*5/12</f>
        <v>3.51666666666667</v>
      </c>
      <c r="H314" s="2" t="n">
        <v>221.201750915544</v>
      </c>
      <c r="I314" s="2" t="n">
        <v>9.47276016652212</v>
      </c>
      <c r="J314" s="4" t="n">
        <f aca="false">J313*((H314+(I314/12))/H313)</f>
        <v>868.044588716196</v>
      </c>
      <c r="K314" s="2" t="n">
        <f aca="false">D314*$E$1862/E314</f>
        <v>11.7769450718924</v>
      </c>
      <c r="L314" s="4" t="n">
        <f aca="false">K314*(J314/H314)</f>
        <v>46.2153368992419</v>
      </c>
      <c r="M314" s="26" t="n">
        <f aca="false">H314/AVERAGE(K194:K313)</f>
        <v>17.7775786164305</v>
      </c>
      <c r="O314" s="6" t="n">
        <f aca="false">J314/AVERAGE(L194:L313)</f>
        <v>22.3662604006029</v>
      </c>
      <c r="Q314" s="29" t="n">
        <f aca="false">1/M314-(G314/100-(((E314/E194)^(1/10))-1))</f>
        <v>0.00326536726331279</v>
      </c>
      <c r="R314" s="3" t="n">
        <f aca="false">((G314/G315+G314/1200+((1+G315/1200)^(-119))*(1-G314/G315)))</f>
        <v>1.00432530052969</v>
      </c>
      <c r="S314" s="3" t="n">
        <f aca="false">S313*R313*E313/E314</f>
        <v>6.3945742176556</v>
      </c>
      <c r="T314" s="9" t="n">
        <f aca="false">(($J434/$J314)^(1/10)-1)</f>
        <v>0.0896996365690603</v>
      </c>
      <c r="U314" s="9" t="n">
        <f aca="false">(($S434/$S314)^(1/10)-1)</f>
        <v>0.00176962350440668</v>
      </c>
      <c r="V314" s="9" t="n">
        <f aca="false">T314-U314</f>
        <v>0.0879300130646536</v>
      </c>
      <c r="Y314" s="28"/>
      <c r="Z314" s="28"/>
    </row>
    <row r="315" customFormat="false" ht="14.65" hidden="false" customHeight="false" outlineLevel="0" collapsed="false">
      <c r="A315" s="11" t="n">
        <v>1896.07</v>
      </c>
      <c r="B315" s="1" t="n">
        <v>4.04</v>
      </c>
      <c r="C315" s="2" t="n">
        <v>0.1842</v>
      </c>
      <c r="D315" s="1" t="n">
        <v>0.2267</v>
      </c>
      <c r="E315" s="1" t="n">
        <v>6.279613223</v>
      </c>
      <c r="F315" s="2" t="n">
        <f aca="false">F314+1/12</f>
        <v>1896.54166666664</v>
      </c>
      <c r="G315" s="3" t="n">
        <f aca="false">G309*6/12+G321*6/12</f>
        <v>3.5</v>
      </c>
      <c r="H315" s="2" t="n">
        <v>206.86460039324</v>
      </c>
      <c r="I315" s="2" t="n">
        <v>9.43179687931554</v>
      </c>
      <c r="J315" s="4" t="n">
        <f aca="false">J314*((H315+(I315/12))/H314)</f>
        <v>814.866810844959</v>
      </c>
      <c r="K315" s="2" t="n">
        <f aca="false">D315*$E$1862/E315</f>
        <v>11.6079715121652</v>
      </c>
      <c r="L315" s="4" t="n">
        <f aca="false">K315*(J315/H315)</f>
        <v>45.7253232719189</v>
      </c>
      <c r="M315" s="26" t="n">
        <f aca="false">H315/AVERAGE(K195:K314)</f>
        <v>16.6371001033946</v>
      </c>
      <c r="O315" s="6" t="n">
        <f aca="false">J315/AVERAGE(L195:L314)</f>
        <v>20.9330615312485</v>
      </c>
      <c r="Q315" s="29" t="n">
        <f aca="false">1/M315-(G315/100-(((E315/E195)^(1/10))-1))</f>
        <v>0.00605329973713818</v>
      </c>
      <c r="R315" s="3" t="n">
        <f aca="false">((G315/G316+G315/1200+((1+G316/1200)^(-119))*(1-G315/G316)))</f>
        <v>1.00431250489388</v>
      </c>
      <c r="S315" s="3" t="n">
        <f aca="false">S314*R314*E314/E315</f>
        <v>6.42223267290638</v>
      </c>
      <c r="T315" s="9" t="n">
        <f aca="false">(($J435/$J315)^(1/10)-1)</f>
        <v>0.0978346958893361</v>
      </c>
      <c r="U315" s="9" t="n">
        <f aca="false">(($S435/$S315)^(1/10)-1)</f>
        <v>0.00486526279883237</v>
      </c>
      <c r="V315" s="9" t="n">
        <f aca="false">T315-U315</f>
        <v>0.0929694330905038</v>
      </c>
      <c r="Y315" s="28"/>
      <c r="Z315" s="28"/>
    </row>
    <row r="316" customFormat="false" ht="14.65" hidden="false" customHeight="false" outlineLevel="0" collapsed="false">
      <c r="A316" s="11" t="n">
        <v>1896.08</v>
      </c>
      <c r="B316" s="1" t="n">
        <v>3.81</v>
      </c>
      <c r="C316" s="2" t="n">
        <v>0.1833</v>
      </c>
      <c r="D316" s="1" t="n">
        <v>0.2233</v>
      </c>
      <c r="E316" s="1" t="n">
        <v>6.279613223</v>
      </c>
      <c r="F316" s="2" t="n">
        <f aca="false">F315+1/12</f>
        <v>1896.62499999998</v>
      </c>
      <c r="G316" s="3" t="n">
        <f aca="false">G309*5/12+G321*7/12</f>
        <v>3.48333333333333</v>
      </c>
      <c r="H316" s="2" t="n">
        <v>195.087655321348</v>
      </c>
      <c r="I316" s="2" t="n">
        <v>9.38571318120814</v>
      </c>
      <c r="J316" s="4" t="n">
        <f aca="false">J315*((H316+(I316/12))/H315)</f>
        <v>771.556841548255</v>
      </c>
      <c r="K316" s="2" t="n">
        <f aca="false">D316*$E$1862/E316</f>
        <v>11.4338775415372</v>
      </c>
      <c r="L316" s="4" t="n">
        <f aca="false">K316*(J316/H316)</f>
        <v>45.220116198878</v>
      </c>
      <c r="M316" s="26" t="n">
        <f aca="false">H316/AVERAGE(K196:K315)</f>
        <v>15.7033705462269</v>
      </c>
      <c r="O316" s="6" t="n">
        <f aca="false">J316/AVERAGE(L196:L315)</f>
        <v>19.7642650400917</v>
      </c>
      <c r="Q316" s="29" t="n">
        <f aca="false">1/M316-(G316/100-(((E316/E196)^(1/10))-1))</f>
        <v>0.00857616671363474</v>
      </c>
      <c r="R316" s="3" t="n">
        <f aca="false">((G316/G317+G316/1200+((1+G317/1200)^(-119))*(1-G316/G317)))</f>
        <v>1.00429971044443</v>
      </c>
      <c r="S316" s="3" t="n">
        <f aca="false">S315*R315*E315/E316</f>
        <v>6.44992858273795</v>
      </c>
      <c r="T316" s="9" t="n">
        <f aca="false">(($J436/$J316)^(1/10)-1)</f>
        <v>0.109584332818521</v>
      </c>
      <c r="U316" s="9" t="n">
        <f aca="false">(($S436/$S316)^(1/10)-1)</f>
        <v>0.00228234281529582</v>
      </c>
      <c r="V316" s="9" t="n">
        <f aca="false">T316-U316</f>
        <v>0.107301990003225</v>
      </c>
      <c r="Y316" s="28"/>
      <c r="Z316" s="28"/>
    </row>
    <row r="317" customFormat="false" ht="14.65" hidden="false" customHeight="false" outlineLevel="0" collapsed="false">
      <c r="A317" s="11" t="n">
        <v>1896.09</v>
      </c>
      <c r="B317" s="1" t="n">
        <v>4.01</v>
      </c>
      <c r="C317" s="2" t="n">
        <v>0.1825</v>
      </c>
      <c r="D317" s="1" t="n">
        <v>0.22</v>
      </c>
      <c r="E317" s="1" t="n">
        <v>6.279613223</v>
      </c>
      <c r="F317" s="2" t="n">
        <f aca="false">F316+1/12</f>
        <v>1896.70833333331</v>
      </c>
      <c r="G317" s="3" t="n">
        <f aca="false">G309*4/12+G321*8/12</f>
        <v>3.46666666666667</v>
      </c>
      <c r="H317" s="2" t="n">
        <v>205.328477122993</v>
      </c>
      <c r="I317" s="2" t="n">
        <v>9.34474989400155</v>
      </c>
      <c r="J317" s="4" t="n">
        <f aca="false">J316*((H317+(I317/12))/H316)</f>
        <v>815.138327622148</v>
      </c>
      <c r="K317" s="2" t="n">
        <f aca="false">D317*$E$1862/E317</f>
        <v>11.2649039818101</v>
      </c>
      <c r="L317" s="4" t="n">
        <f aca="false">K317*(J317/H317)</f>
        <v>44.7208060042076</v>
      </c>
      <c r="M317" s="26" t="n">
        <f aca="false">H317/AVERAGE(K197:K316)</f>
        <v>16.544339943032</v>
      </c>
      <c r="O317" s="6" t="n">
        <f aca="false">J317/AVERAGE(L197:L316)</f>
        <v>20.8249039016778</v>
      </c>
      <c r="Q317" s="29" t="n">
        <f aca="false">1/M317-(G317/100-(((E317/E197)^(1/10))-1))</f>
        <v>0.00550586938979179</v>
      </c>
      <c r="R317" s="3" t="n">
        <f aca="false">((G317/G318+G317/1200+((1+G318/1200)^(-119))*(1-G317/G318)))</f>
        <v>1.00428691718282</v>
      </c>
      <c r="S317" s="3" t="n">
        <f aca="false">S316*R316*E316/E317</f>
        <v>6.477661408031</v>
      </c>
      <c r="T317" s="9" t="n">
        <f aca="false">(($J437/$J317)^(1/10)-1)</f>
        <v>0.10597480400939</v>
      </c>
      <c r="U317" s="9" t="n">
        <f aca="false">(($S437/$S317)^(1/10)-1)</f>
        <v>0.000864253375003843</v>
      </c>
      <c r="V317" s="9" t="n">
        <f aca="false">T317-U317</f>
        <v>0.105110550634386</v>
      </c>
      <c r="Y317" s="28"/>
      <c r="Z317" s="28"/>
    </row>
    <row r="318" customFormat="false" ht="14.65" hidden="false" customHeight="false" outlineLevel="0" collapsed="false">
      <c r="A318" s="11" t="n">
        <v>1896.1</v>
      </c>
      <c r="B318" s="1" t="n">
        <v>4.1</v>
      </c>
      <c r="C318" s="2" t="n">
        <v>0.1817</v>
      </c>
      <c r="D318" s="1" t="n">
        <v>0.2167</v>
      </c>
      <c r="E318" s="1" t="n">
        <v>6.469903306</v>
      </c>
      <c r="F318" s="2" t="n">
        <f aca="false">F317+1/12</f>
        <v>1896.79166666664</v>
      </c>
      <c r="G318" s="3" t="n">
        <f aca="false">G309*3/12+G321*9/12</f>
        <v>3.45</v>
      </c>
      <c r="H318" s="2" t="n">
        <v>203.76227242491</v>
      </c>
      <c r="I318" s="2" t="n">
        <v>9.03014753648932</v>
      </c>
      <c r="J318" s="4" t="n">
        <f aca="false">J317*((H318+(I318/12))/H317)</f>
        <v>811.908031103225</v>
      </c>
      <c r="K318" s="2" t="n">
        <f aca="false">D318*$E$1862/E318</f>
        <v>10.7695815693849</v>
      </c>
      <c r="L318" s="4" t="n">
        <f aca="false">K318*(J318/H318)</f>
        <v>42.9123098390412</v>
      </c>
      <c r="M318" s="26" t="n">
        <f aca="false">H318/AVERAGE(K198:K317)</f>
        <v>16.4388668047259</v>
      </c>
      <c r="O318" s="6" t="n">
        <f aca="false">J318/AVERAGE(L198:L317)</f>
        <v>20.6921517908356</v>
      </c>
      <c r="Q318" s="29" t="n">
        <f aca="false">1/M318-(G318/100-(((E318/E198)^(1/10))-1))</f>
        <v>0.00898947990452723</v>
      </c>
      <c r="R318" s="3" t="n">
        <f aca="false">((G318/G319+G318/1200+((1+G319/1200)^(-119))*(1-G318/G319)))</f>
        <v>1.00427412511052</v>
      </c>
      <c r="S318" s="3" t="n">
        <f aca="false">S317*R317*E317/E318</f>
        <v>6.31409560897494</v>
      </c>
      <c r="T318" s="9" t="n">
        <f aca="false">(($J438/$J318)^(1/10)-1)</f>
        <v>0.101002572511411</v>
      </c>
      <c r="U318" s="9" t="n">
        <f aca="false">(($S438/$S318)^(1/10)-1)</f>
        <v>0.00135652991722246</v>
      </c>
      <c r="V318" s="9" t="n">
        <f aca="false">T318-U318</f>
        <v>0.0996460425941887</v>
      </c>
      <c r="Y318" s="28"/>
      <c r="Z318" s="28"/>
    </row>
    <row r="319" customFormat="false" ht="14.65" hidden="false" customHeight="false" outlineLevel="0" collapsed="false">
      <c r="A319" s="11" t="n">
        <v>1896.11</v>
      </c>
      <c r="B319" s="1" t="n">
        <v>4.38</v>
      </c>
      <c r="C319" s="2" t="n">
        <v>0.1808</v>
      </c>
      <c r="D319" s="1" t="n">
        <v>0.2133</v>
      </c>
      <c r="E319" s="1" t="n">
        <v>6.660193388</v>
      </c>
      <c r="F319" s="2" t="n">
        <f aca="false">F318+1/12</f>
        <v>1896.87499999998</v>
      </c>
      <c r="G319" s="3" t="n">
        <f aca="false">G309*2/12+G321*10/12</f>
        <v>3.43333333333333</v>
      </c>
      <c r="H319" s="2" t="n">
        <v>211.458418390298</v>
      </c>
      <c r="I319" s="2" t="n">
        <v>8.72869453081413</v>
      </c>
      <c r="J319" s="4" t="n">
        <f aca="false">J318*((H319+(I319/12))/H318)</f>
        <v>845.472328371483</v>
      </c>
      <c r="K319" s="2" t="n">
        <f aca="false">D319*$E$1862/E319</f>
        <v>10.2977353065412</v>
      </c>
      <c r="L319" s="4" t="n">
        <f aca="false">K319*(J319/H319)</f>
        <v>41.1733442104195</v>
      </c>
      <c r="M319" s="26" t="n">
        <f aca="false">H319/AVERAGE(K199:K318)</f>
        <v>17.0894252423711</v>
      </c>
      <c r="O319" s="6" t="n">
        <f aca="false">J319/AVERAGE(L199:L318)</f>
        <v>21.5066751698362</v>
      </c>
      <c r="Q319" s="29" t="n">
        <f aca="false">1/M319-(G319/100-(((E319/E199)^(1/10))-1))</f>
        <v>0.00969302008022033</v>
      </c>
      <c r="R319" s="3" t="n">
        <f aca="false">((G319/G320+G319/1200+((1+G320/1200)^(-119))*(1-G319/G320)))</f>
        <v>1.00426133422901</v>
      </c>
      <c r="S319" s="3" t="n">
        <f aca="false">S318*R318*E318/E319</f>
        <v>6.15991015022717</v>
      </c>
      <c r="T319" s="9" t="n">
        <f aca="false">(($J439/$J319)^(1/10)-1)</f>
        <v>0.0979610733867669</v>
      </c>
      <c r="U319" s="9" t="n">
        <f aca="false">(($S439/$S319)^(1/10)-1)</f>
        <v>0.00288599808102319</v>
      </c>
      <c r="V319" s="9" t="n">
        <f aca="false">T319-U319</f>
        <v>0.0950750753057437</v>
      </c>
      <c r="Y319" s="28"/>
      <c r="Z319" s="28"/>
    </row>
    <row r="320" customFormat="false" ht="14.65" hidden="false" customHeight="false" outlineLevel="0" collapsed="false">
      <c r="A320" s="11" t="n">
        <v>1896.12</v>
      </c>
      <c r="B320" s="1" t="n">
        <v>4.22</v>
      </c>
      <c r="C320" s="2" t="n">
        <v>0.18</v>
      </c>
      <c r="D320" s="1" t="n">
        <v>0.21</v>
      </c>
      <c r="E320" s="1" t="n">
        <v>6.660193388</v>
      </c>
      <c r="F320" s="2" t="n">
        <f aca="false">F319+1/12</f>
        <v>1896.95833333331</v>
      </c>
      <c r="G320" s="3" t="n">
        <f aca="false">G309*1/12+G321*11/12</f>
        <v>3.41666666666667</v>
      </c>
      <c r="H320" s="2" t="n">
        <v>203.733909955949</v>
      </c>
      <c r="I320" s="2" t="n">
        <v>8.69007198864238</v>
      </c>
      <c r="J320" s="4" t="n">
        <f aca="false">J319*((H320+(I320/12))/H319)</f>
        <v>817.482947637723</v>
      </c>
      <c r="K320" s="2" t="n">
        <f aca="false">D320*$E$1862/E320</f>
        <v>10.1384173200828</v>
      </c>
      <c r="L320" s="4" t="n">
        <f aca="false">K320*(J320/H320)</f>
        <v>40.6804310435834</v>
      </c>
      <c r="M320" s="26" t="n">
        <f aca="false">H320/AVERAGE(K200:K319)</f>
        <v>16.5014041805901</v>
      </c>
      <c r="O320" s="6" t="n">
        <f aca="false">J320/AVERAGE(L200:L319)</f>
        <v>20.7657641210973</v>
      </c>
      <c r="Q320" s="29" t="n">
        <f aca="false">1/M320-(G320/100-(((E320/E200)^(1/10))-1))</f>
        <v>0.0107363381680949</v>
      </c>
      <c r="R320" s="3" t="n">
        <f aca="false">((G320/G321+G320/1200+((1+G321/1200)^(-119))*(1-G320/G321)))</f>
        <v>1.00424854453979</v>
      </c>
      <c r="S320" s="3" t="n">
        <f aca="false">S319*R319*E319/E320</f>
        <v>6.18615958619798</v>
      </c>
      <c r="T320" s="9" t="n">
        <f aca="false">(($J440/$J320)^(1/10)-1)</f>
        <v>0.0998561308797541</v>
      </c>
      <c r="U320" s="9" t="n">
        <f aca="false">(($S440/$S320)^(1/10)-1)</f>
        <v>0.00152423326237217</v>
      </c>
      <c r="V320" s="9" t="n">
        <f aca="false">T320-U320</f>
        <v>0.0983318976173819</v>
      </c>
      <c r="Y320" s="28"/>
      <c r="Z320" s="28"/>
    </row>
    <row r="321" customFormat="false" ht="14.65" hidden="false" customHeight="false" outlineLevel="0" collapsed="false">
      <c r="A321" s="11" t="n">
        <v>1897.01</v>
      </c>
      <c r="B321" s="1" t="n">
        <v>4.22</v>
      </c>
      <c r="C321" s="2" t="n">
        <v>0.18</v>
      </c>
      <c r="D321" s="1" t="n">
        <v>0.2183</v>
      </c>
      <c r="E321" s="1" t="n">
        <v>6.469903306</v>
      </c>
      <c r="F321" s="2" t="n">
        <f aca="false">F320+1/12</f>
        <v>1897.04166666664</v>
      </c>
      <c r="G321" s="3" t="n">
        <v>3.4</v>
      </c>
      <c r="H321" s="2" t="n">
        <v>209.726046251981</v>
      </c>
      <c r="I321" s="2" t="n">
        <v>8.94566074060582</v>
      </c>
      <c r="J321" s="4" t="n">
        <f aca="false">J320*((H321+(I321/12))/H320)</f>
        <v>844.517620800466</v>
      </c>
      <c r="K321" s="2" t="n">
        <f aca="false">D321*$E$1862/E321</f>
        <v>10.8490985537458</v>
      </c>
      <c r="L321" s="4" t="n">
        <f aca="false">K321*(J321/H321)</f>
        <v>43.6867764504128</v>
      </c>
      <c r="M321" s="26" t="n">
        <f aca="false">H321/AVERAGE(K201:K320)</f>
        <v>17.0265212823806</v>
      </c>
      <c r="O321" s="6" t="n">
        <f aca="false">J321/AVERAGE(L201:L320)</f>
        <v>21.4259089461932</v>
      </c>
      <c r="Q321" s="29" t="n">
        <f aca="false">1/M321-(G321/100-(((E321/E201)^(1/10))-1))</f>
        <v>0.00382270475142177</v>
      </c>
      <c r="R321" s="3" t="n">
        <f aca="false">((G321/G322+G321/1200+((1+G322/1200)^(-119))*(1-G321/G322)))</f>
        <v>1.00318373265932</v>
      </c>
      <c r="S321" s="3" t="n">
        <f aca="false">S320*R320*E320/E321</f>
        <v>6.39515949176233</v>
      </c>
      <c r="T321" s="9" t="n">
        <f aca="false">(($J441/$J321)^(1/10)-1)</f>
        <v>0.0946774075814978</v>
      </c>
      <c r="U321" s="9" t="n">
        <f aca="false">(($S441/$S321)^(1/10)-1)</f>
        <v>-0.000591657512256649</v>
      </c>
      <c r="V321" s="9" t="n">
        <f aca="false">T321-U321</f>
        <v>0.0952690650937544</v>
      </c>
      <c r="Y321" s="28"/>
      <c r="Z321" s="28"/>
    </row>
    <row r="322" customFormat="false" ht="14.65" hidden="false" customHeight="false" outlineLevel="0" collapsed="false">
      <c r="A322" s="11" t="n">
        <v>1897.02</v>
      </c>
      <c r="B322" s="1" t="n">
        <v>4.18</v>
      </c>
      <c r="C322" s="2" t="n">
        <v>0.18</v>
      </c>
      <c r="D322" s="1" t="n">
        <v>0.2267</v>
      </c>
      <c r="E322" s="1" t="n">
        <v>6.469903306</v>
      </c>
      <c r="F322" s="2" t="n">
        <f aca="false">F321+1/12</f>
        <v>1897.12499999998</v>
      </c>
      <c r="G322" s="3" t="n">
        <f aca="false">G321*11/12+G333*1/12</f>
        <v>3.39583333333333</v>
      </c>
      <c r="H322" s="2" t="n">
        <v>207.738121642957</v>
      </c>
      <c r="I322" s="2" t="n">
        <v>8.94566074060582</v>
      </c>
      <c r="J322" s="4" t="n">
        <f aca="false">J321*((H322+(I322/12))/H321)</f>
        <v>839.51455432653</v>
      </c>
      <c r="K322" s="2" t="n">
        <f aca="false">D322*$E$1862/E322</f>
        <v>11.2665627216408</v>
      </c>
      <c r="L322" s="4" t="n">
        <f aca="false">K322*(J322/H322)</f>
        <v>45.5306099200537</v>
      </c>
      <c r="M322" s="26" t="n">
        <f aca="false">H322/AVERAGE(K202:K321)</f>
        <v>16.8940258832541</v>
      </c>
      <c r="O322" s="6" t="n">
        <f aca="false">J322/AVERAGE(L202:L321)</f>
        <v>21.2570603623779</v>
      </c>
      <c r="Q322" s="29" t="n">
        <f aca="false">1/M322-(G322/100-(((E322/E202)^(1/10))-1))</f>
        <v>0.00316693280238816</v>
      </c>
      <c r="R322" s="3" t="n">
        <f aca="false">((G322/G323+G322/1200+((1+G323/1200)^(-119))*(1-G322/G323)))</f>
        <v>1.00318032920235</v>
      </c>
      <c r="S322" s="3" t="n">
        <f aca="false">S321*R321*E321/E322</f>
        <v>6.41551996989782</v>
      </c>
      <c r="T322" s="9" t="n">
        <f aca="false">(($J442/$J322)^(1/10)-1)</f>
        <v>0.089918230363278</v>
      </c>
      <c r="U322" s="9" t="n">
        <f aca="false">(($S442/$S322)^(1/10)-1)</f>
        <v>-0.00286633241998713</v>
      </c>
      <c r="V322" s="9" t="n">
        <f aca="false">T322-U322</f>
        <v>0.0927845627832651</v>
      </c>
      <c r="Y322" s="28"/>
      <c r="Z322" s="28"/>
    </row>
    <row r="323" customFormat="false" ht="14.65" hidden="false" customHeight="false" outlineLevel="0" collapsed="false">
      <c r="A323" s="11" t="n">
        <v>1897.03</v>
      </c>
      <c r="B323" s="1" t="n">
        <v>4.19</v>
      </c>
      <c r="C323" s="2" t="n">
        <v>0.18</v>
      </c>
      <c r="D323" s="1" t="n">
        <v>0.235</v>
      </c>
      <c r="E323" s="1" t="n">
        <v>6.469903306</v>
      </c>
      <c r="F323" s="2" t="n">
        <f aca="false">F322+1/12</f>
        <v>1897.20833333331</v>
      </c>
      <c r="G323" s="3" t="n">
        <f aca="false">G321*10/12+G333*2/12</f>
        <v>3.39166666666667</v>
      </c>
      <c r="H323" s="2" t="n">
        <v>208.235102795213</v>
      </c>
      <c r="I323" s="2" t="n">
        <v>8.94566074060582</v>
      </c>
      <c r="J323" s="4" t="n">
        <f aca="false">J322*((H323+(I323/12))/H322)</f>
        <v>844.535574388292</v>
      </c>
      <c r="K323" s="2" t="n">
        <f aca="false">D323*$E$1862/E323</f>
        <v>11.6790570780132</v>
      </c>
      <c r="L323" s="4" t="n">
        <f aca="false">K323*(J323/H323)</f>
        <v>47.3665536948087</v>
      </c>
      <c r="M323" s="26" t="n">
        <f aca="false">H323/AVERAGE(K203:K322)</f>
        <v>16.958030716721</v>
      </c>
      <c r="O323" s="6" t="n">
        <f aca="false">J323/AVERAGE(L203:L322)</f>
        <v>21.333760247196</v>
      </c>
      <c r="Q323" s="29" t="n">
        <f aca="false">1/M323-(G323/100-(((E323/E203)^(1/10))-1))</f>
        <v>0.00298518865083706</v>
      </c>
      <c r="R323" s="3" t="n">
        <f aca="false">((G323/G324+G323/1200+((1+G324/1200)^(-119))*(1-G323/G324)))</f>
        <v>1.00317692576405</v>
      </c>
      <c r="S323" s="3" t="n">
        <f aca="false">S322*R322*E322/E323</f>
        <v>6.43592343540637</v>
      </c>
      <c r="T323" s="9" t="n">
        <f aca="false">(($J443/$J323)^(1/10)-1)</f>
        <v>0.0796413435571228</v>
      </c>
      <c r="U323" s="9" t="n">
        <f aca="false">(($S443/$S323)^(1/10)-1)</f>
        <v>-0.00195869632266643</v>
      </c>
      <c r="V323" s="9" t="n">
        <f aca="false">T323-U323</f>
        <v>0.0816000398797893</v>
      </c>
      <c r="Y323" s="28"/>
      <c r="Z323" s="28"/>
    </row>
    <row r="324" customFormat="false" ht="14.65" hidden="false" customHeight="false" outlineLevel="0" collapsed="false">
      <c r="A324" s="11" t="n">
        <v>1897.04</v>
      </c>
      <c r="B324" s="1" t="n">
        <v>4.06</v>
      </c>
      <c r="C324" s="2" t="n">
        <v>0.18</v>
      </c>
      <c r="D324" s="1" t="n">
        <v>0.2433</v>
      </c>
      <c r="E324" s="1" t="n">
        <v>6.374754215</v>
      </c>
      <c r="F324" s="2" t="n">
        <f aca="false">F323+1/12</f>
        <v>1897.29166666664</v>
      </c>
      <c r="G324" s="3" t="n">
        <f aca="false">G321*9/12+G333*3/12</f>
        <v>3.3875</v>
      </c>
      <c r="H324" s="2" t="n">
        <v>204.786016208783</v>
      </c>
      <c r="I324" s="2" t="n">
        <v>9.07918298462586</v>
      </c>
      <c r="J324" s="4" t="n">
        <f aca="false">J323*((H324+(I324/12))/H323)</f>
        <v>833.615696458071</v>
      </c>
      <c r="K324" s="2" t="n">
        <f aca="false">D324*$E$1862/E324</f>
        <v>12.272029000886</v>
      </c>
      <c r="L324" s="4" t="n">
        <f aca="false">K324*(J324/H324)</f>
        <v>49.9553445685341</v>
      </c>
      <c r="M324" s="26" t="n">
        <f aca="false">H324/AVERAGE(K204:K323)</f>
        <v>16.6968574347347</v>
      </c>
      <c r="O324" s="6" t="n">
        <f aca="false">J324/AVERAGE(L204:L323)</f>
        <v>21.0019068205023</v>
      </c>
      <c r="Q324" s="29" t="n">
        <f aca="false">1/M324-(G324/100-(((E324/E204)^(1/10))-1))</f>
        <v>0.00250145784821119</v>
      </c>
      <c r="R324" s="3" t="n">
        <f aca="false">((G324/G325+G324/1200+((1+G325/1200)^(-119))*(1-G324/G325)))</f>
        <v>1.00317352234442</v>
      </c>
      <c r="S324" s="3" t="n">
        <f aca="false">S323*R323*E323/E324</f>
        <v>6.55273716661611</v>
      </c>
      <c r="T324" s="9" t="n">
        <f aca="false">(($J444/$J324)^(1/10)-1)</f>
        <v>0.0820072695885028</v>
      </c>
      <c r="U324" s="9" t="n">
        <f aca="false">(($S444/$S324)^(1/10)-1)</f>
        <v>-0.00358251291688083</v>
      </c>
      <c r="V324" s="9" t="n">
        <f aca="false">T324-U324</f>
        <v>0.0855897825053836</v>
      </c>
      <c r="Y324" s="28"/>
      <c r="Z324" s="28"/>
    </row>
    <row r="325" customFormat="false" ht="14.65" hidden="false" customHeight="false" outlineLevel="0" collapsed="false">
      <c r="A325" s="11" t="n">
        <v>1897.05</v>
      </c>
      <c r="B325" s="1" t="n">
        <v>4.08</v>
      </c>
      <c r="C325" s="2" t="n">
        <v>0.18</v>
      </c>
      <c r="D325" s="1" t="n">
        <v>0.2517</v>
      </c>
      <c r="E325" s="1" t="n">
        <v>6.279613223</v>
      </c>
      <c r="F325" s="2" t="n">
        <f aca="false">F324+1/12</f>
        <v>1897.37499999998</v>
      </c>
      <c r="G325" s="3" t="n">
        <f aca="false">G321*8/12+G333*4/12</f>
        <v>3.38333333333333</v>
      </c>
      <c r="H325" s="2" t="n">
        <v>208.912764753569</v>
      </c>
      <c r="I325" s="2" t="n">
        <v>9.21673962148098</v>
      </c>
      <c r="J325" s="4" t="n">
        <f aca="false">J324*((H325+(I325/12))/H324)</f>
        <v>853.540839164079</v>
      </c>
      <c r="K325" s="2" t="n">
        <f aca="false">D325*$E$1862/E325</f>
        <v>12.8880742373709</v>
      </c>
      <c r="L325" s="4" t="n">
        <f aca="false">K325*(J325/H325)</f>
        <v>52.6559385337251</v>
      </c>
      <c r="M325" s="26" t="n">
        <f aca="false">H325/AVERAGE(K205:K324)</f>
        <v>17.0477551292294</v>
      </c>
      <c r="O325" s="6" t="n">
        <f aca="false">J325/AVERAGE(L205:L324)</f>
        <v>21.436906305372</v>
      </c>
      <c r="Q325" s="29" t="n">
        <f aca="false">1/M325-(G325/100-(((E325/E205)^(1/10))-1))</f>
        <v>-0.000156886830770253</v>
      </c>
      <c r="R325" s="3" t="n">
        <f aca="false">((G325/G326+G325/1200+((1+G326/1200)^(-119))*(1-G325/G326)))</f>
        <v>1.00317011894346</v>
      </c>
      <c r="S325" s="3" t="n">
        <f aca="false">S324*R324*E324/E325</f>
        <v>6.67312651941711</v>
      </c>
      <c r="T325" s="9" t="n">
        <f aca="false">(($J445/$J325)^(1/10)-1)</f>
        <v>0.0738605830952273</v>
      </c>
      <c r="U325" s="9" t="n">
        <f aca="false">(($S445/$S325)^(1/10)-1)</f>
        <v>-0.0073164706692288</v>
      </c>
      <c r="V325" s="9" t="n">
        <f aca="false">T325-U325</f>
        <v>0.0811770537644561</v>
      </c>
      <c r="Y325" s="28"/>
      <c r="Z325" s="28"/>
    </row>
    <row r="326" customFormat="false" ht="14.65" hidden="false" customHeight="false" outlineLevel="0" collapsed="false">
      <c r="A326" s="11" t="n">
        <v>1897.06</v>
      </c>
      <c r="B326" s="1" t="n">
        <v>4.27</v>
      </c>
      <c r="C326" s="2" t="n">
        <v>0.18</v>
      </c>
      <c r="D326" s="1" t="n">
        <v>0.26</v>
      </c>
      <c r="E326" s="1" t="n">
        <v>6.279613223</v>
      </c>
      <c r="F326" s="2" t="n">
        <f aca="false">F325+1/12</f>
        <v>1897.45833333331</v>
      </c>
      <c r="G326" s="3" t="n">
        <f aca="false">G321*7/12+G333*5/12</f>
        <v>3.37916666666667</v>
      </c>
      <c r="H326" s="2" t="n">
        <v>218.641545465132</v>
      </c>
      <c r="I326" s="2" t="n">
        <v>9.21673962148098</v>
      </c>
      <c r="J326" s="4" t="n">
        <f aca="false">J325*((H326+(I326/12))/H325)</f>
        <v>896.427082308352</v>
      </c>
      <c r="K326" s="2" t="n">
        <f aca="false">D326*$E$1862/E326</f>
        <v>13.3130683421392</v>
      </c>
      <c r="L326" s="4" t="n">
        <f aca="false">K326*(J326/H326)</f>
        <v>54.5833820609301</v>
      </c>
      <c r="M326" s="26" t="n">
        <f aca="false">H326/AVERAGE(K206:K325)</f>
        <v>17.8504972806906</v>
      </c>
      <c r="O326" s="6" t="n">
        <f aca="false">J326/AVERAGE(L206:L325)</f>
        <v>22.4331969841339</v>
      </c>
      <c r="Q326" s="29" t="n">
        <f aca="false">1/M326-(G326/100-(((E326/E206)^(1/10))-1))</f>
        <v>-0.00159851600580957</v>
      </c>
      <c r="R326" s="3" t="n">
        <f aca="false">((G326/G327+G326/1200+((1+G327/1200)^(-119))*(1-G326/G327)))</f>
        <v>1.00316671556118</v>
      </c>
      <c r="S326" s="3" t="n">
        <f aca="false">S325*R325*E325/E326</f>
        <v>6.69428112420841</v>
      </c>
      <c r="T326" s="9" t="n">
        <f aca="false">(($J446/$J326)^(1/10)-1)</f>
        <v>0.0644999105497142</v>
      </c>
      <c r="U326" s="9" t="n">
        <f aca="false">(($S446/$S326)^(1/10)-1)</f>
        <v>-0.00848586800421725</v>
      </c>
      <c r="V326" s="9" t="n">
        <f aca="false">T326-U326</f>
        <v>0.0729857785539314</v>
      </c>
      <c r="Y326" s="28"/>
      <c r="Z326" s="28"/>
    </row>
    <row r="327" customFormat="false" ht="14.65" hidden="false" customHeight="false" outlineLevel="0" collapsed="false">
      <c r="A327" s="11" t="n">
        <v>1897.07</v>
      </c>
      <c r="B327" s="1" t="n">
        <v>4.46</v>
      </c>
      <c r="C327" s="2" t="n">
        <v>0.18</v>
      </c>
      <c r="D327" s="1" t="n">
        <v>0.2683</v>
      </c>
      <c r="E327" s="1" t="n">
        <v>6.279613223</v>
      </c>
      <c r="F327" s="2" t="n">
        <f aca="false">F326+1/12</f>
        <v>1897.54166666664</v>
      </c>
      <c r="G327" s="3" t="n">
        <f aca="false">G321*6/12+G333*6/12</f>
        <v>3.375</v>
      </c>
      <c r="H327" s="2" t="n">
        <v>228.370326176696</v>
      </c>
      <c r="I327" s="2" t="n">
        <v>9.21673962148098</v>
      </c>
      <c r="J327" s="4" t="n">
        <f aca="false">J326*((H327+(I327/12))/H326)</f>
        <v>939.463979702547</v>
      </c>
      <c r="K327" s="2" t="n">
        <f aca="false">D327*$E$1862/E327</f>
        <v>13.7380624469075</v>
      </c>
      <c r="L327" s="4" t="n">
        <f aca="false">K327*(J327/H327)</f>
        <v>56.5152882856936</v>
      </c>
      <c r="M327" s="26" t="n">
        <f aca="false">H327/AVERAGE(K207:K326)</f>
        <v>18.6519757558203</v>
      </c>
      <c r="O327" s="6" t="n">
        <f aca="false">J327/AVERAGE(L207:L326)</f>
        <v>23.4206663179642</v>
      </c>
      <c r="Q327" s="29" t="n">
        <f aca="false">1/M327-(G327/100-(((E327/E207)^(1/10))-1))</f>
        <v>-0.00279434876924443</v>
      </c>
      <c r="R327" s="3" t="n">
        <f aca="false">((G327/G328+G327/1200+((1+G328/1200)^(-119))*(1-G327/G328)))</f>
        <v>1.0031633121976</v>
      </c>
      <c r="S327" s="3" t="n">
        <f aca="false">S326*R326*E326/E327</f>
        <v>6.71548000841538</v>
      </c>
      <c r="T327" s="9" t="n">
        <f aca="false">(($J447/$J327)^(1/10)-1)</f>
        <v>0.0639659845200014</v>
      </c>
      <c r="U327" s="9" t="n">
        <f aca="false">(($S447/$S327)^(1/10)-1)</f>
        <v>-0.00862592565349452</v>
      </c>
      <c r="V327" s="9" t="n">
        <f aca="false">T327-U327</f>
        <v>0.0725919101734959</v>
      </c>
      <c r="Y327" s="28"/>
      <c r="Z327" s="28"/>
    </row>
    <row r="328" customFormat="false" ht="14.65" hidden="false" customHeight="false" outlineLevel="0" collapsed="false">
      <c r="A328" s="11" t="n">
        <v>1897.08</v>
      </c>
      <c r="B328" s="1" t="n">
        <v>4.75</v>
      </c>
      <c r="C328" s="2" t="n">
        <v>0.18</v>
      </c>
      <c r="D328" s="1" t="n">
        <v>0.2767</v>
      </c>
      <c r="E328" s="1" t="n">
        <v>6.565052397</v>
      </c>
      <c r="F328" s="2" t="n">
        <f aca="false">F327+1/12</f>
        <v>1897.62499999998</v>
      </c>
      <c r="G328" s="3" t="n">
        <f aca="false">G321*5/12+G333*7/12</f>
        <v>3.37083333333333</v>
      </c>
      <c r="H328" s="2" t="n">
        <v>232.644677854808</v>
      </c>
      <c r="I328" s="2" t="n">
        <v>8.8160088450243</v>
      </c>
      <c r="J328" s="4" t="n">
        <f aca="false">J327*((H328+(I328/12))/H327)</f>
        <v>960.069953691539</v>
      </c>
      <c r="K328" s="2" t="n">
        <f aca="false">D328*$E$1862/E328</f>
        <v>13.552164707879</v>
      </c>
      <c r="L328" s="4" t="n">
        <f aca="false">K328*(J328/H328)</f>
        <v>55.9266013024103</v>
      </c>
      <c r="M328" s="26" t="n">
        <f aca="false">H328/AVERAGE(K208:K327)</f>
        <v>19.0063960105194</v>
      </c>
      <c r="O328" s="6" t="n">
        <f aca="false">J328/AVERAGE(L208:L327)</f>
        <v>23.8381463874775</v>
      </c>
      <c r="Q328" s="29" t="n">
        <f aca="false">1/M328-(G328/100-(((E328/E208)^(1/10))-1))</f>
        <v>-0.000573213902045427</v>
      </c>
      <c r="R328" s="3" t="n">
        <f aca="false">((G328/G329+G328/1200+((1+G329/1200)^(-119))*(1-G328/G329)))</f>
        <v>1.0031599088527</v>
      </c>
      <c r="S328" s="3" t="n">
        <f aca="false">S327*R327*E327/E328</f>
        <v>6.44381999240306</v>
      </c>
      <c r="T328" s="9" t="n">
        <f aca="false">(($J448/$J328)^(1/10)-1)</f>
        <v>0.0539187403502901</v>
      </c>
      <c r="U328" s="9" t="n">
        <f aca="false">(($S448/$S328)^(1/10)-1)</f>
        <v>-0.00434808742882242</v>
      </c>
      <c r="V328" s="9" t="n">
        <f aca="false">T328-U328</f>
        <v>0.0582668277791125</v>
      </c>
      <c r="Y328" s="28"/>
      <c r="Z328" s="28"/>
    </row>
    <row r="329" customFormat="false" ht="14.65" hidden="false" customHeight="false" outlineLevel="0" collapsed="false">
      <c r="A329" s="11" t="n">
        <v>1897.09</v>
      </c>
      <c r="B329" s="1" t="n">
        <v>4.98</v>
      </c>
      <c r="C329" s="2" t="n">
        <v>0.18</v>
      </c>
      <c r="D329" s="1" t="n">
        <v>0.285</v>
      </c>
      <c r="E329" s="1" t="n">
        <v>6.755342479</v>
      </c>
      <c r="F329" s="2" t="n">
        <f aca="false">F328+1/12</f>
        <v>1897.70833333331</v>
      </c>
      <c r="G329" s="3" t="n">
        <f aca="false">G321*4/12+G333*8/12</f>
        <v>3.36666666666667</v>
      </c>
      <c r="H329" s="2" t="n">
        <v>237.038931035372</v>
      </c>
      <c r="I329" s="2" t="n">
        <v>8.56767220609778</v>
      </c>
      <c r="J329" s="4" t="n">
        <f aca="false">J328*((H329+(I329/12))/H328)</f>
        <v>981.150402272213</v>
      </c>
      <c r="K329" s="2" t="n">
        <f aca="false">D329*$E$1862/E329</f>
        <v>13.5654809929882</v>
      </c>
      <c r="L329" s="4" t="n">
        <f aca="false">K329*(J329/H329)</f>
        <v>56.1501736240122</v>
      </c>
      <c r="M329" s="26" t="n">
        <f aca="false">H329/AVERAGE(K209:K328)</f>
        <v>19.3723702933978</v>
      </c>
      <c r="O329" s="6" t="n">
        <f aca="false">J329/AVERAGE(L209:L328)</f>
        <v>24.2667489111082</v>
      </c>
      <c r="Q329" s="29" t="n">
        <f aca="false">1/M329-(G329/100-(((E329/E209)^(1/10))-1))</f>
        <v>0.00245846122309111</v>
      </c>
      <c r="R329" s="3" t="n">
        <f aca="false">((G329/G330+G329/1200+((1+G330/1200)^(-119))*(1-G329/G330)))</f>
        <v>1.0031565055265</v>
      </c>
      <c r="S329" s="3" t="n">
        <f aca="false">S328*R328*E328/E329</f>
        <v>6.28209344725189</v>
      </c>
      <c r="T329" s="9" t="n">
        <f aca="false">(($J449/$J329)^(1/10)-1)</f>
        <v>0.0510136924021449</v>
      </c>
      <c r="U329" s="9" t="n">
        <f aca="false">(($S449/$S329)^(1/10)-1)</f>
        <v>-0.00163650996701104</v>
      </c>
      <c r="V329" s="9" t="n">
        <f aca="false">T329-U329</f>
        <v>0.052650202369156</v>
      </c>
      <c r="Y329" s="28"/>
      <c r="Z329" s="28"/>
    </row>
    <row r="330" customFormat="false" ht="14.65" hidden="false" customHeight="false" outlineLevel="0" collapsed="false">
      <c r="A330" s="11" t="n">
        <v>1897.1</v>
      </c>
      <c r="B330" s="1" t="n">
        <v>4.82</v>
      </c>
      <c r="C330" s="2" t="n">
        <v>0.18</v>
      </c>
      <c r="D330" s="1" t="n">
        <v>0.2933</v>
      </c>
      <c r="E330" s="1" t="n">
        <v>6.660193388</v>
      </c>
      <c r="F330" s="2" t="n">
        <f aca="false">F329+1/12</f>
        <v>1897.79166666664</v>
      </c>
      <c r="G330" s="3" t="n">
        <f aca="false">G321*3/12+G333*9/12</f>
        <v>3.3625</v>
      </c>
      <c r="H330" s="2" t="n">
        <v>232.700816584757</v>
      </c>
      <c r="I330" s="2" t="n">
        <v>8.69007198864238</v>
      </c>
      <c r="J330" s="4" t="n">
        <f aca="false">J329*((H330+(I330/12))/H329)</f>
        <v>966.191591833143</v>
      </c>
      <c r="K330" s="2" t="n">
        <f aca="false">D330*$E$1862/E330</f>
        <v>14.1599895237156</v>
      </c>
      <c r="L330" s="4" t="n">
        <f aca="false">K330*(J330/H330)</f>
        <v>58.7933597271081</v>
      </c>
      <c r="M330" s="26" t="n">
        <f aca="false">H330/AVERAGE(K210:K329)</f>
        <v>19.0280312239024</v>
      </c>
      <c r="O330" s="6" t="n">
        <f aca="false">J330/AVERAGE(L210:L329)</f>
        <v>23.8072170977423</v>
      </c>
      <c r="Q330" s="29" t="n">
        <f aca="false">1/M330-(G330/100-(((E330/E210)^(1/10))-1))</f>
        <v>0.000862089073376343</v>
      </c>
      <c r="R330" s="3" t="n">
        <f aca="false">((G330/G331+G330/1200+((1+G331/1200)^(-119))*(1-G330/G331)))</f>
        <v>1.00315310221901</v>
      </c>
      <c r="S330" s="3" t="n">
        <f aca="false">S329*R329*E329/E330</f>
        <v>6.39195366452548</v>
      </c>
      <c r="T330" s="9" t="n">
        <f aca="false">(($J450/$J330)^(1/10)-1)</f>
        <v>0.0400801070973764</v>
      </c>
      <c r="U330" s="9" t="n">
        <f aca="false">(($S450/$S330)^(1/10)-1)</f>
        <v>-0.0042091152882936</v>
      </c>
      <c r="V330" s="9" t="n">
        <f aca="false">T330-U330</f>
        <v>0.04428922238567</v>
      </c>
      <c r="Y330" s="28"/>
      <c r="Z330" s="28"/>
    </row>
    <row r="331" customFormat="false" ht="14.65" hidden="false" customHeight="false" outlineLevel="0" collapsed="false">
      <c r="A331" s="11" t="n">
        <v>1897.11</v>
      </c>
      <c r="B331" s="1" t="n">
        <v>4.65</v>
      </c>
      <c r="C331" s="2" t="n">
        <v>0.18</v>
      </c>
      <c r="D331" s="1" t="n">
        <v>0.3017</v>
      </c>
      <c r="E331" s="1" t="n">
        <v>6.660193388</v>
      </c>
      <c r="F331" s="2" t="n">
        <f aca="false">F330+1/12</f>
        <v>1897.87499999998</v>
      </c>
      <c r="G331" s="3" t="n">
        <f aca="false">G321*2/12+G333*10/12</f>
        <v>3.35833333333333</v>
      </c>
      <c r="H331" s="2" t="n">
        <v>224.493526373262</v>
      </c>
      <c r="I331" s="2" t="n">
        <v>8.69007198864238</v>
      </c>
      <c r="J331" s="4" t="n">
        <f aca="false">J330*((H331+(I331/12))/H330)</f>
        <v>935.121115332285</v>
      </c>
      <c r="K331" s="2" t="n">
        <f aca="false">D331*$E$1862/E331</f>
        <v>14.5655262165189</v>
      </c>
      <c r="L331" s="4" t="n">
        <f aca="false">K331*(J331/H331)</f>
        <v>60.6722667732796</v>
      </c>
      <c r="M331" s="26" t="n">
        <f aca="false">H331/AVERAGE(K211:K330)</f>
        <v>18.3584480980502</v>
      </c>
      <c r="O331" s="6" t="n">
        <f aca="false">J331/AVERAGE(L211:L330)</f>
        <v>22.9430216583202</v>
      </c>
      <c r="Q331" s="29" t="n">
        <f aca="false">1/M331-(G331/100-(((E331/E211)^(1/10))-1))</f>
        <v>0.00165912712660844</v>
      </c>
      <c r="R331" s="3" t="n">
        <f aca="false">((G331/G332+G331/1200+((1+G332/1200)^(-119))*(1-G331/G332)))</f>
        <v>1.00314969893023</v>
      </c>
      <c r="S331" s="3" t="n">
        <f aca="false">S330*R330*E330/E331</f>
        <v>6.41210814780892</v>
      </c>
      <c r="T331" s="9" t="n">
        <f aca="false">(($J451/$J331)^(1/10)-1)</f>
        <v>0.0421241945394568</v>
      </c>
      <c r="U331" s="9" t="n">
        <f aca="false">(($S451/$S331)^(1/10)-1)</f>
        <v>-0.000184666149206092</v>
      </c>
      <c r="V331" s="9" t="n">
        <f aca="false">T331-U331</f>
        <v>0.0423088606886629</v>
      </c>
      <c r="Y331" s="28"/>
      <c r="Z331" s="28"/>
    </row>
    <row r="332" customFormat="false" ht="14.65" hidden="false" customHeight="false" outlineLevel="0" collapsed="false">
      <c r="A332" s="11" t="n">
        <v>1897.12</v>
      </c>
      <c r="B332" s="1" t="n">
        <v>4.75</v>
      </c>
      <c r="C332" s="2" t="n">
        <v>0.18</v>
      </c>
      <c r="D332" s="1" t="n">
        <v>0.31</v>
      </c>
      <c r="E332" s="1" t="n">
        <v>6.660193388</v>
      </c>
      <c r="F332" s="2" t="n">
        <f aca="false">F331+1/12</f>
        <v>1897.95833333331</v>
      </c>
      <c r="G332" s="3" t="n">
        <f aca="false">G321*1/12+G333*11/12</f>
        <v>3.35416666666667</v>
      </c>
      <c r="H332" s="2" t="n">
        <v>229.32134414473</v>
      </c>
      <c r="I332" s="2" t="n">
        <v>8.69007198864238</v>
      </c>
      <c r="J332" s="4" t="n">
        <f aca="false">J331*((H332+(I332/12))/H331)</f>
        <v>958.247766571685</v>
      </c>
      <c r="K332" s="2" t="n">
        <f aca="false">D332*$E$1862/E332</f>
        <v>14.9662350915508</v>
      </c>
      <c r="L332" s="4" t="n">
        <f aca="false">K332*(J332/H332)</f>
        <v>62.5382752920468</v>
      </c>
      <c r="M332" s="26" t="n">
        <f aca="false">H332/AVERAGE(K212:K331)</f>
        <v>18.7487576625255</v>
      </c>
      <c r="O332" s="6" t="n">
        <f aca="false">J332/AVERAGE(L212:L331)</f>
        <v>23.4011219036543</v>
      </c>
      <c r="Q332" s="29" t="n">
        <f aca="false">1/M332-(G332/100-(((E332/E212)^(1/10))-1))</f>
        <v>-0.00171157182916267</v>
      </c>
      <c r="R332" s="3" t="n">
        <f aca="false">((G332/G333+G332/1200+((1+G333/1200)^(-119))*(1-G332/G333)))</f>
        <v>1.00314629566017</v>
      </c>
      <c r="S332" s="3" t="n">
        <f aca="false">S331*R331*E331/E332</f>
        <v>6.43230435798261</v>
      </c>
      <c r="T332" s="9" t="n">
        <f aca="false">(($J452/$J332)^(1/10)-1)</f>
        <v>0.0476169556943733</v>
      </c>
      <c r="U332" s="9" t="n">
        <f aca="false">(($S452/$S332)^(1/10)-1)</f>
        <v>0.00183504295489922</v>
      </c>
      <c r="V332" s="9" t="n">
        <f aca="false">T332-U332</f>
        <v>0.0457819127394741</v>
      </c>
      <c r="Y332" s="28"/>
      <c r="Z332" s="28"/>
    </row>
    <row r="333" customFormat="false" ht="14.65" hidden="false" customHeight="false" outlineLevel="0" collapsed="false">
      <c r="A333" s="11" t="n">
        <v>1898.01</v>
      </c>
      <c r="B333" s="1" t="n">
        <v>4.88</v>
      </c>
      <c r="C333" s="2" t="n">
        <v>0.1817</v>
      </c>
      <c r="D333" s="1" t="n">
        <v>0.3133</v>
      </c>
      <c r="E333" s="1" t="n">
        <v>6.660193388</v>
      </c>
      <c r="F333" s="2" t="n">
        <f aca="false">F332+1/12</f>
        <v>1898.04166666664</v>
      </c>
      <c r="G333" s="3" t="n">
        <v>3.35</v>
      </c>
      <c r="H333" s="2" t="n">
        <v>235.597507247638</v>
      </c>
      <c r="I333" s="2" t="n">
        <v>8.77214489075734</v>
      </c>
      <c r="J333" s="4" t="n">
        <f aca="false">J332*((H333+(I333/12))/H332)</f>
        <v>987.528119817964</v>
      </c>
      <c r="K333" s="2" t="n">
        <f aca="false">D333*$E$1862/E333</f>
        <v>15.1255530780092</v>
      </c>
      <c r="L333" s="4" t="n">
        <f aca="false">K333*(J333/H333)</f>
        <v>63.4001147415919</v>
      </c>
      <c r="M333" s="26" t="n">
        <f aca="false">H333/AVERAGE(K213:K332)</f>
        <v>19.2490000218138</v>
      </c>
      <c r="O333" s="6" t="n">
        <f aca="false">J333/AVERAGE(L213:L332)</f>
        <v>23.9932402007537</v>
      </c>
      <c r="Q333" s="29" t="n">
        <f aca="false">1/M333-(G333/100-(((E333/E213)^(1/10))-1))</f>
        <v>-0.00417390142453492</v>
      </c>
      <c r="R333" s="3" t="n">
        <f aca="false">((G333/G334+G333/1200+((1+G334/1200)^(-119))*(1-G333/G334)))</f>
        <v>1.0045491757318</v>
      </c>
      <c r="S333" s="3" t="n">
        <f aca="false">S332*R332*E332/E333</f>
        <v>6.45254228926902</v>
      </c>
      <c r="T333" s="9" t="n">
        <f aca="false">(($J453/$J333)^(1/10)-1)</f>
        <v>0.050540328754759</v>
      </c>
      <c r="U333" s="9" t="n">
        <f aca="false">(($S453/$S333)^(1/10)-1)</f>
        <v>0.00280013374314292</v>
      </c>
      <c r="V333" s="9" t="n">
        <f aca="false">T333-U333</f>
        <v>0.0477401950116161</v>
      </c>
      <c r="Y333" s="28"/>
      <c r="Z333" s="28"/>
    </row>
    <row r="334" customFormat="false" ht="14.65" hidden="false" customHeight="false" outlineLevel="0" collapsed="false">
      <c r="A334" s="11" t="n">
        <v>1898.02</v>
      </c>
      <c r="B334" s="1" t="n">
        <v>4.87</v>
      </c>
      <c r="C334" s="2" t="n">
        <v>0.1833</v>
      </c>
      <c r="D334" s="1" t="n">
        <v>0.3167</v>
      </c>
      <c r="E334" s="1" t="n">
        <v>6.755342479</v>
      </c>
      <c r="F334" s="2" t="n">
        <f aca="false">F333+1/12</f>
        <v>1898.12499999998</v>
      </c>
      <c r="G334" s="3" t="n">
        <f aca="false">G333*11/12+G345*1/12</f>
        <v>3.32916666666667</v>
      </c>
      <c r="H334" s="2" t="n">
        <v>231.803131353868</v>
      </c>
      <c r="I334" s="2" t="n">
        <v>8.72474619654291</v>
      </c>
      <c r="J334" s="4" t="n">
        <f aca="false">J333*((H334+(I334/12))/H333)</f>
        <v>974.671198804534</v>
      </c>
      <c r="K334" s="2" t="n">
        <f aca="false">D334*$E$1862/E334</f>
        <v>15.0743432648398</v>
      </c>
      <c r="L334" s="4" t="n">
        <f aca="false">K334*(J334/H334)</f>
        <v>63.3836485957692</v>
      </c>
      <c r="M334" s="26" t="n">
        <f aca="false">H334/AVERAGE(K214:K333)</f>
        <v>18.9181318880021</v>
      </c>
      <c r="O334" s="6" t="n">
        <f aca="false">J334/AVERAGE(L214:L333)</f>
        <v>23.5512900113251</v>
      </c>
      <c r="Q334" s="29" t="n">
        <f aca="false">1/M334-(G334/100-(((E334/E214)^(1/10))-1))</f>
        <v>-0.000550105213422698</v>
      </c>
      <c r="R334" s="3" t="n">
        <f aca="false">((G334/G335+G334/1200+((1+G335/1200)^(-119))*(1-G334/G335)))</f>
        <v>1.00453354217337</v>
      </c>
      <c r="S334" s="3" t="n">
        <f aca="false">S333*R333*E333/E334</f>
        <v>6.39059844391183</v>
      </c>
      <c r="T334" s="9" t="n">
        <f aca="false">(($J454/$J334)^(1/10)-1)</f>
        <v>0.0497457861221196</v>
      </c>
      <c r="U334" s="9" t="n">
        <f aca="false">(($S454/$S334)^(1/10)-1)</f>
        <v>0.00527707223202278</v>
      </c>
      <c r="V334" s="9" t="n">
        <f aca="false">T334-U334</f>
        <v>0.0444687138900968</v>
      </c>
      <c r="Y334" s="28"/>
      <c r="Z334" s="28"/>
    </row>
    <row r="335" customFormat="false" ht="14.65" hidden="false" customHeight="false" outlineLevel="0" collapsed="false">
      <c r="A335" s="11" t="n">
        <v>1898.03</v>
      </c>
      <c r="B335" s="1" t="n">
        <v>4.65</v>
      </c>
      <c r="C335" s="2" t="n">
        <v>0.185</v>
      </c>
      <c r="D335" s="1" t="n">
        <v>0.32</v>
      </c>
      <c r="E335" s="1" t="n">
        <v>6.755342479</v>
      </c>
      <c r="F335" s="2" t="n">
        <f aca="false">F334+1/12</f>
        <v>1898.20833333331</v>
      </c>
      <c r="G335" s="3" t="n">
        <f aca="false">G333*10/12+G345*2/12</f>
        <v>3.30833333333333</v>
      </c>
      <c r="H335" s="2" t="n">
        <v>221.331531990859</v>
      </c>
      <c r="I335" s="2" t="n">
        <v>8.80566310071161</v>
      </c>
      <c r="J335" s="4" t="n">
        <f aca="false">J334*((H335+(I335/12))/H334)</f>
        <v>933.72633581574</v>
      </c>
      <c r="K335" s="2" t="n">
        <f aca="false">D335*$E$1862/E335</f>
        <v>15.231417255285</v>
      </c>
      <c r="L335" s="4" t="n">
        <f aca="false">K335*(J335/H335)</f>
        <v>64.2564360131262</v>
      </c>
      <c r="M335" s="26" t="n">
        <f aca="false">H335/AVERAGE(K215:K334)</f>
        <v>18.0421749234687</v>
      </c>
      <c r="O335" s="6" t="n">
        <f aca="false">J335/AVERAGE(L215:L334)</f>
        <v>22.4377841467147</v>
      </c>
      <c r="Q335" s="29" t="n">
        <f aca="false">1/M335-(G335/100-(((E335/E215)^(1/10))-1))</f>
        <v>0.00222457662286763</v>
      </c>
      <c r="R335" s="3" t="n">
        <f aca="false">((G335/G336+G335/1200+((1+G336/1200)^(-119))*(1-G335/G336)))</f>
        <v>1.00451791096254</v>
      </c>
      <c r="S335" s="3" t="n">
        <f aca="false">S334*R334*E334/E335</f>
        <v>6.41957049147035</v>
      </c>
      <c r="T335" s="9" t="n">
        <f aca="false">(($J455/$J335)^(1/10)-1)</f>
        <v>0.0590469362411381</v>
      </c>
      <c r="U335" s="9" t="n">
        <f aca="false">(($S455/$S335)^(1/10)-1)</f>
        <v>0.00522085573436981</v>
      </c>
      <c r="V335" s="9" t="n">
        <f aca="false">T335-U335</f>
        <v>0.0538260805067683</v>
      </c>
      <c r="Y335" s="28"/>
      <c r="Z335" s="28"/>
    </row>
    <row r="336" customFormat="false" ht="14.65" hidden="false" customHeight="false" outlineLevel="0" collapsed="false">
      <c r="A336" s="11" t="n">
        <v>1898.04</v>
      </c>
      <c r="B336" s="1" t="n">
        <v>4.57</v>
      </c>
      <c r="C336" s="2" t="n">
        <v>0.1867</v>
      </c>
      <c r="D336" s="1" t="n">
        <v>0.3233</v>
      </c>
      <c r="E336" s="1" t="n">
        <v>6.755342479</v>
      </c>
      <c r="F336" s="2" t="n">
        <f aca="false">F335+1/12</f>
        <v>1898.29166666664</v>
      </c>
      <c r="G336" s="3" t="n">
        <f aca="false">G333*9/12+G345*3/12</f>
        <v>3.2875</v>
      </c>
      <c r="H336" s="2" t="n">
        <v>217.523677677038</v>
      </c>
      <c r="I336" s="2" t="n">
        <v>8.88658000488031</v>
      </c>
      <c r="J336" s="4" t="n">
        <f aca="false">J335*((H336+(I336/12))/H335)</f>
        <v>920.786361344659</v>
      </c>
      <c r="K336" s="2" t="n">
        <f aca="false">D336*$E$1862/E336</f>
        <v>15.3884912457301</v>
      </c>
      <c r="L336" s="4" t="n">
        <f aca="false">K336*(J336/H336)</f>
        <v>65.1400942281681</v>
      </c>
      <c r="M336" s="26" t="n">
        <f aca="false">H336/AVERAGE(K216:K335)</f>
        <v>17.7050894264118</v>
      </c>
      <c r="O336" s="6" t="n">
        <f aca="false">J336/AVERAGE(L216:L335)</f>
        <v>21.9987396229164</v>
      </c>
      <c r="Q336" s="29" t="n">
        <f aca="false">1/M336-(G336/100-(((E336/E216)^(1/10))-1))</f>
        <v>0.00462186823544943</v>
      </c>
      <c r="R336" s="3" t="n">
        <f aca="false">((G336/G337+G336/1200+((1+G337/1200)^(-119))*(1-G336/G337)))</f>
        <v>1.00450228210299</v>
      </c>
      <c r="S336" s="3" t="n">
        <f aca="false">S335*R335*E335/E336</f>
        <v>6.44857353936857</v>
      </c>
      <c r="T336" s="9" t="n">
        <f aca="false">(($J456/$J336)^(1/10)-1)</f>
        <v>0.0654479855874459</v>
      </c>
      <c r="U336" s="9" t="n">
        <f aca="false">(($S456/$S336)^(1/10)-1)</f>
        <v>0.00405516650599647</v>
      </c>
      <c r="V336" s="9" t="n">
        <f aca="false">T336-U336</f>
        <v>0.0613928190814494</v>
      </c>
      <c r="Y336" s="28"/>
      <c r="Z336" s="28"/>
    </row>
    <row r="337" customFormat="false" ht="14.65" hidden="false" customHeight="false" outlineLevel="0" collapsed="false">
      <c r="A337" s="11" t="n">
        <v>1898.05</v>
      </c>
      <c r="B337" s="1" t="n">
        <v>4.87</v>
      </c>
      <c r="C337" s="2" t="n">
        <v>0.1883</v>
      </c>
      <c r="D337" s="1" t="n">
        <v>0.3267</v>
      </c>
      <c r="E337" s="1" t="n">
        <v>7.231071736</v>
      </c>
      <c r="F337" s="2" t="n">
        <f aca="false">F336+1/12</f>
        <v>1898.37499999998</v>
      </c>
      <c r="G337" s="3" t="n">
        <f aca="false">G333*8/12+G345*4/12</f>
        <v>3.26666666666667</v>
      </c>
      <c r="H337" s="2" t="n">
        <v>216.552897989394</v>
      </c>
      <c r="I337" s="2" t="n">
        <v>8.37308227749547</v>
      </c>
      <c r="J337" s="4" t="n">
        <f aca="false">J336*((H337+(I337/12))/H336)</f>
        <v>919.630644863693</v>
      </c>
      <c r="K337" s="2" t="n">
        <f aca="false">D337*$E$1862/E337</f>
        <v>14.5272755180976</v>
      </c>
      <c r="L337" s="4" t="n">
        <f aca="false">K337*(J337/H337)</f>
        <v>61.6926759090284</v>
      </c>
      <c r="M337" s="26" t="n">
        <f aca="false">H337/AVERAGE(K217:K336)</f>
        <v>17.5956352745128</v>
      </c>
      <c r="O337" s="6" t="n">
        <f aca="false">J337/AVERAGE(L217:L336)</f>
        <v>21.8394026132573</v>
      </c>
      <c r="Q337" s="29" t="n">
        <f aca="false">1/M337-(G337/100-(((E337/E217)^(1/10))-1))</f>
        <v>0.0130362336621403</v>
      </c>
      <c r="R337" s="3" t="n">
        <f aca="false">((G337/G338+G337/1200+((1+G338/1200)^(-119))*(1-G337/G338)))</f>
        <v>1.00448665559836</v>
      </c>
      <c r="S337" s="3" t="n">
        <f aca="false">S336*R336*E336/E337</f>
        <v>6.0514477276894</v>
      </c>
      <c r="T337" s="9" t="n">
        <f aca="false">(($J457/$J337)^(1/10)-1)</f>
        <v>0.0716814521383691</v>
      </c>
      <c r="U337" s="9" t="n">
        <f aca="false">(($S457/$S337)^(1/10)-1)</f>
        <v>0.0108565664990627</v>
      </c>
      <c r="V337" s="9" t="n">
        <f aca="false">T337-U337</f>
        <v>0.0608248856393063</v>
      </c>
      <c r="Y337" s="28"/>
      <c r="Z337" s="28"/>
    </row>
    <row r="338" customFormat="false" ht="14.65" hidden="false" customHeight="false" outlineLevel="0" collapsed="false">
      <c r="A338" s="11" t="n">
        <v>1898.06</v>
      </c>
      <c r="B338" s="1" t="n">
        <v>5.06</v>
      </c>
      <c r="C338" s="2" t="n">
        <v>0.19</v>
      </c>
      <c r="D338" s="1" t="n">
        <v>0.33</v>
      </c>
      <c r="E338" s="1" t="n">
        <v>6.755342479</v>
      </c>
      <c r="F338" s="2" t="n">
        <f aca="false">F337+1/12</f>
        <v>1898.45833333331</v>
      </c>
      <c r="G338" s="3" t="n">
        <f aca="false">G333*7/12+G345*5/12</f>
        <v>3.24583333333333</v>
      </c>
      <c r="H338" s="2" t="n">
        <v>240.846785349193</v>
      </c>
      <c r="I338" s="2" t="n">
        <v>9.04365399532544</v>
      </c>
      <c r="J338" s="4" t="n">
        <f aca="false">J337*((H338+(I338/12))/H337)</f>
        <v>1025.99944416912</v>
      </c>
      <c r="K338" s="2" t="n">
        <f aca="false">D338*$E$1862/E338</f>
        <v>15.7073990445126</v>
      </c>
      <c r="L338" s="4" t="n">
        <f aca="false">K338*(J338/H338)</f>
        <v>66.9130072284206</v>
      </c>
      <c r="M338" s="26" t="n">
        <f aca="false">H338/AVERAGE(K218:K337)</f>
        <v>19.544817480548</v>
      </c>
      <c r="O338" s="6" t="n">
        <f aca="false">J338/AVERAGE(L218:L337)</f>
        <v>24.2349468437978</v>
      </c>
      <c r="Q338" s="29" t="n">
        <f aca="false">1/M338-(G338/100-(((E338/E218)^(1/10))-1))</f>
        <v>0.00203304459725299</v>
      </c>
      <c r="R338" s="3" t="n">
        <f aca="false">((G338/G339+G338/1200+((1+G339/1200)^(-119))*(1-G338/G339)))</f>
        <v>1.00447103145234</v>
      </c>
      <c r="S338" s="3" t="n">
        <f aca="false">S337*R337*E337/E338</f>
        <v>6.5066696275821</v>
      </c>
      <c r="T338" s="9" t="n">
        <f aca="false">(($J458/$J338)^(1/10)-1)</f>
        <v>0.0606393362388518</v>
      </c>
      <c r="U338" s="9" t="n">
        <f aca="false">(($S458/$S338)^(1/10)-1)</f>
        <v>0.00394702583233086</v>
      </c>
      <c r="V338" s="9" t="n">
        <f aca="false">T338-U338</f>
        <v>0.0566923104065209</v>
      </c>
      <c r="Y338" s="28"/>
      <c r="Z338" s="28"/>
    </row>
    <row r="339" customFormat="false" ht="14.65" hidden="false" customHeight="false" outlineLevel="0" collapsed="false">
      <c r="A339" s="11" t="n">
        <v>1898.07</v>
      </c>
      <c r="B339" s="1" t="n">
        <v>5.08</v>
      </c>
      <c r="C339" s="2" t="n">
        <v>0.1917</v>
      </c>
      <c r="D339" s="1" t="n">
        <v>0.3333</v>
      </c>
      <c r="E339" s="1" t="n">
        <v>6.660193388</v>
      </c>
      <c r="F339" s="2" t="n">
        <f aca="false">F338+1/12</f>
        <v>1898.54166666664</v>
      </c>
      <c r="G339" s="3" t="n">
        <f aca="false">G333*6/12+G345*6/12</f>
        <v>3.225</v>
      </c>
      <c r="H339" s="2" t="n">
        <v>245.253142790574</v>
      </c>
      <c r="I339" s="2" t="n">
        <v>9.25492666790414</v>
      </c>
      <c r="J339" s="4" t="n">
        <f aca="false">J338*((H339+(I339/12))/H338)</f>
        <v>1048.05585683574</v>
      </c>
      <c r="K339" s="2" t="n">
        <f aca="false">D339*$E$1862/E339</f>
        <v>16.0911166323028</v>
      </c>
      <c r="L339" s="4" t="n">
        <f aca="false">K339*(J339/H339)</f>
        <v>68.7631923392425</v>
      </c>
      <c r="M339" s="26" t="n">
        <f aca="false">H339/AVERAGE(K219:K338)</f>
        <v>19.8589430141673</v>
      </c>
      <c r="O339" s="6" t="n">
        <f aca="false">J339/AVERAGE(L219:L338)</f>
        <v>24.5971565000821</v>
      </c>
      <c r="Q339" s="29" t="n">
        <f aca="false">1/M339-(G339/100-(((E339/E219)^(1/10))-1))</f>
        <v>-0.00112322742759041</v>
      </c>
      <c r="R339" s="3" t="n">
        <f aca="false">((G339/G340+G339/1200+((1+G340/1200)^(-119))*(1-G339/G340)))</f>
        <v>1.00445540966861</v>
      </c>
      <c r="S339" s="3" t="n">
        <f aca="false">S338*R338*E338/E339</f>
        <v>6.62913257491574</v>
      </c>
      <c r="T339" s="9" t="n">
        <f aca="false">(($J459/$J339)^(1/10)-1)</f>
        <v>0.0615059676171235</v>
      </c>
      <c r="U339" s="9" t="n">
        <f aca="false">(($S459/$S339)^(1/10)-1)</f>
        <v>0.00137594233353799</v>
      </c>
      <c r="V339" s="9" t="n">
        <f aca="false">T339-U339</f>
        <v>0.0601300252835855</v>
      </c>
      <c r="Y339" s="28"/>
      <c r="Z339" s="28"/>
    </row>
    <row r="340" customFormat="false" ht="14.65" hidden="false" customHeight="false" outlineLevel="0" collapsed="false">
      <c r="A340" s="11" t="n">
        <v>1898.08</v>
      </c>
      <c r="B340" s="1" t="n">
        <v>5.27</v>
      </c>
      <c r="C340" s="2" t="n">
        <v>0.1933</v>
      </c>
      <c r="D340" s="1" t="n">
        <v>0.3367</v>
      </c>
      <c r="E340" s="1" t="n">
        <v>6.660193388</v>
      </c>
      <c r="F340" s="2" t="n">
        <f aca="false">F339+1/12</f>
        <v>1898.62499999998</v>
      </c>
      <c r="G340" s="3" t="n">
        <f aca="false">G333*5/12+G345*7/12</f>
        <v>3.20416666666667</v>
      </c>
      <c r="H340" s="2" t="n">
        <v>254.425996556363</v>
      </c>
      <c r="I340" s="2" t="n">
        <v>9.33217175224763</v>
      </c>
      <c r="J340" s="4" t="n">
        <f aca="false">J339*((H340+(I340/12))/H339)</f>
        <v>1090.57810996421</v>
      </c>
      <c r="K340" s="2" t="n">
        <f aca="false">D340*$E$1862/E340</f>
        <v>16.2552624365327</v>
      </c>
      <c r="L340" s="4" t="n">
        <f aca="false">K340*(J340/H340)</f>
        <v>69.6769733633683</v>
      </c>
      <c r="M340" s="26" t="n">
        <f aca="false">H340/AVERAGE(K220:K339)</f>
        <v>20.5449151791533</v>
      </c>
      <c r="O340" s="6" t="n">
        <f aca="false">J340/AVERAGE(L220:L339)</f>
        <v>25.4170535625702</v>
      </c>
      <c r="Q340" s="29" t="n">
        <f aca="false">1/M340-(G340/100-(((E340/E220)^(1/10))-1))</f>
        <v>-0.00259619718488334</v>
      </c>
      <c r="R340" s="3" t="n">
        <f aca="false">((G340/G341+G340/1200+((1+G341/1200)^(-119))*(1-G340/G341)))</f>
        <v>1.00443979025084</v>
      </c>
      <c r="S340" s="3" t="n">
        <f aca="false">S339*R339*E339/E340</f>
        <v>6.65866807628449</v>
      </c>
      <c r="T340" s="9" t="n">
        <f aca="false">(($J460/$J340)^(1/10)-1)</f>
        <v>0.0621880298455679</v>
      </c>
      <c r="U340" s="9" t="n">
        <f aca="false">(($S460/$S340)^(1/10)-1)</f>
        <v>0.00132408448294385</v>
      </c>
      <c r="V340" s="9" t="n">
        <f aca="false">T340-U340</f>
        <v>0.0608639453626241</v>
      </c>
      <c r="Y340" s="28"/>
      <c r="Z340" s="28"/>
    </row>
    <row r="341" customFormat="false" ht="14.65" hidden="false" customHeight="false" outlineLevel="0" collapsed="false">
      <c r="A341" s="11" t="n">
        <v>1898.09</v>
      </c>
      <c r="B341" s="1" t="n">
        <v>5.26</v>
      </c>
      <c r="C341" s="2" t="n">
        <v>0.195</v>
      </c>
      <c r="D341" s="1" t="n">
        <v>0.34</v>
      </c>
      <c r="E341" s="1" t="n">
        <v>6.660193388</v>
      </c>
      <c r="F341" s="2" t="n">
        <f aca="false">F340+1/12</f>
        <v>1898.70833333331</v>
      </c>
      <c r="G341" s="3" t="n">
        <f aca="false">G333*4/12+G345*8/12</f>
        <v>3.18333333333333</v>
      </c>
      <c r="H341" s="2" t="n">
        <v>253.943214779216</v>
      </c>
      <c r="I341" s="2" t="n">
        <v>9.41424465436258</v>
      </c>
      <c r="J341" s="4" t="n">
        <f aca="false">J340*((H341+(I341/12))/H340)</f>
        <v>1091.87149007565</v>
      </c>
      <c r="K341" s="2" t="n">
        <f aca="false">D341*$E$1862/E341</f>
        <v>16.4145804229912</v>
      </c>
      <c r="L341" s="4" t="n">
        <f aca="false">K341*(J341/H341)</f>
        <v>70.5772446056505</v>
      </c>
      <c r="M341" s="26" t="n">
        <f aca="false">H341/AVERAGE(K221:K340)</f>
        <v>20.4427328626913</v>
      </c>
      <c r="O341" s="6" t="n">
        <f aca="false">J341/AVERAGE(L221:L340)</f>
        <v>25.2630430918106</v>
      </c>
      <c r="Q341" s="29" t="n">
        <f aca="false">1/M341-(G341/100-(((E341/E221)^(1/10))-1))</f>
        <v>-0.00214456926944964</v>
      </c>
      <c r="R341" s="3" t="n">
        <f aca="false">((G341/G342+G341/1200+((1+G342/1200)^(-119))*(1-G341/G342)))</f>
        <v>1.00442417320273</v>
      </c>
      <c r="S341" s="3" t="n">
        <f aca="false">S340*R340*E340/E341</f>
        <v>6.68823116589316</v>
      </c>
      <c r="T341" s="9" t="n">
        <f aca="false">(($J461/$J341)^(1/10)-1)</f>
        <v>0.0613420486556657</v>
      </c>
      <c r="U341" s="9" t="n">
        <f aca="false">(($S461/$S341)^(1/10)-1)</f>
        <v>0.00127305678341072</v>
      </c>
      <c r="V341" s="9" t="n">
        <f aca="false">T341-U341</f>
        <v>0.060068991872255</v>
      </c>
      <c r="Y341" s="28"/>
      <c r="Z341" s="28"/>
    </row>
    <row r="342" customFormat="false" ht="14.65" hidden="false" customHeight="false" outlineLevel="0" collapsed="false">
      <c r="A342" s="11" t="n">
        <v>1898.1</v>
      </c>
      <c r="B342" s="1" t="n">
        <v>5.15</v>
      </c>
      <c r="C342" s="2" t="n">
        <v>0.1967</v>
      </c>
      <c r="D342" s="1" t="n">
        <v>0.3433</v>
      </c>
      <c r="E342" s="1" t="n">
        <v>6.660193388</v>
      </c>
      <c r="F342" s="2" t="n">
        <f aca="false">F341+1/12</f>
        <v>1898.79166666664</v>
      </c>
      <c r="G342" s="3" t="n">
        <f aca="false">G333*3/12+G345*9/12</f>
        <v>3.1625</v>
      </c>
      <c r="H342" s="2" t="n">
        <v>248.632615230602</v>
      </c>
      <c r="I342" s="2" t="n">
        <v>9.49631755647754</v>
      </c>
      <c r="J342" s="4" t="n">
        <f aca="false">J341*((H342+(I342/12))/H341)</f>
        <v>1072.44025996155</v>
      </c>
      <c r="K342" s="2" t="n">
        <f aca="false">D342*$E$1862/E342</f>
        <v>16.5738984094496</v>
      </c>
      <c r="L342" s="4" t="n">
        <f aca="false">K342*(J342/H342)</f>
        <v>71.4890759698643</v>
      </c>
      <c r="M342" s="26" t="n">
        <f aca="false">H342/AVERAGE(K222:K341)</f>
        <v>19.9471998257737</v>
      </c>
      <c r="O342" s="6" t="n">
        <f aca="false">J342/AVERAGE(L222:L341)</f>
        <v>24.6271812298034</v>
      </c>
      <c r="Q342" s="29" t="n">
        <f aca="false">1/M342-(G342/100-(((E342/E222)^(1/10))-1))</f>
        <v>-0.00186731581479021</v>
      </c>
      <c r="R342" s="3" t="n">
        <f aca="false">((G342/G343+G342/1200+((1+G343/1200)^(-119))*(1-G342/G343)))</f>
        <v>1.00440855852798</v>
      </c>
      <c r="S342" s="3" t="n">
        <f aca="false">S341*R341*E341/E342</f>
        <v>6.71782105899099</v>
      </c>
      <c r="T342" s="9" t="n">
        <f aca="false">(($J462/$J342)^(1/10)-1)</f>
        <v>0.0638293415728268</v>
      </c>
      <c r="U342" s="9" t="n">
        <f aca="false">(($S462/$S342)^(1/10)-1)</f>
        <v>0.000141726686575083</v>
      </c>
      <c r="V342" s="9" t="n">
        <f aca="false">T342-U342</f>
        <v>0.0636876148862517</v>
      </c>
      <c r="Y342" s="28"/>
      <c r="Z342" s="28"/>
    </row>
    <row r="343" customFormat="false" ht="14.65" hidden="false" customHeight="false" outlineLevel="0" collapsed="false">
      <c r="A343" s="11" t="n">
        <v>1898.11</v>
      </c>
      <c r="B343" s="1" t="n">
        <v>5.32</v>
      </c>
      <c r="C343" s="2" t="n">
        <v>0.1983</v>
      </c>
      <c r="D343" s="1" t="n">
        <v>0.3467</v>
      </c>
      <c r="E343" s="1" t="n">
        <v>6.660193388</v>
      </c>
      <c r="F343" s="2" t="n">
        <f aca="false">F342+1/12</f>
        <v>1898.87499999997</v>
      </c>
      <c r="G343" s="3" t="n">
        <f aca="false">G333*2/12+G345*10/12</f>
        <v>3.14166666666667</v>
      </c>
      <c r="H343" s="2" t="n">
        <v>256.839905442097</v>
      </c>
      <c r="I343" s="2" t="n">
        <v>9.57356264082103</v>
      </c>
      <c r="J343" s="4" t="n">
        <f aca="false">J342*((H343+(I343/12))/H342)</f>
        <v>1111.28238025074</v>
      </c>
      <c r="K343" s="2" t="n">
        <f aca="false">D343*$E$1862/E343</f>
        <v>16.7380442136795</v>
      </c>
      <c r="L343" s="4" t="n">
        <f aca="false">K343*(J343/H343)</f>
        <v>72.4213536152129</v>
      </c>
      <c r="M343" s="26" t="n">
        <f aca="false">H343/AVERAGE(K223:K342)</f>
        <v>20.5274163248113</v>
      </c>
      <c r="O343" s="6" t="n">
        <f aca="false">J343/AVERAGE(L223:L342)</f>
        <v>25.3190436855038</v>
      </c>
      <c r="Q343" s="29" t="n">
        <f aca="false">1/M343-(G343/100-(((E343/E223)^(1/10))-1))</f>
        <v>-0.00420810235156117</v>
      </c>
      <c r="R343" s="3" t="n">
        <f aca="false">((G343/G344+G343/1200+((1+G344/1200)^(-119))*(1-G343/G344)))</f>
        <v>1.00439294623029</v>
      </c>
      <c r="S343" s="3" t="n">
        <f aca="false">S342*R342*E342/E343</f>
        <v>6.74743696631006</v>
      </c>
      <c r="T343" s="9" t="n">
        <f aca="false">(($J463/$J343)^(1/10)-1)</f>
        <v>0.0662836489721601</v>
      </c>
      <c r="U343" s="9" t="n">
        <f aca="false">(($S463/$S343)^(1/10)-1)</f>
        <v>-0.00097686806646935</v>
      </c>
      <c r="V343" s="9" t="n">
        <f aca="false">T343-U343</f>
        <v>0.0672605170386295</v>
      </c>
      <c r="Y343" s="28"/>
      <c r="Z343" s="28"/>
    </row>
    <row r="344" customFormat="false" ht="14.65" hidden="false" customHeight="false" outlineLevel="0" collapsed="false">
      <c r="A344" s="11" t="n">
        <v>1898.12</v>
      </c>
      <c r="B344" s="1" t="n">
        <v>5.65</v>
      </c>
      <c r="C344" s="2" t="n">
        <v>0.2</v>
      </c>
      <c r="D344" s="1" t="n">
        <v>0.35</v>
      </c>
      <c r="E344" s="1" t="n">
        <v>6.755342479</v>
      </c>
      <c r="F344" s="2" t="n">
        <f aca="false">F343+1/12</f>
        <v>1898.95833333331</v>
      </c>
      <c r="G344" s="3" t="n">
        <f aca="false">G333*1/12+G345*11/12</f>
        <v>3.12083333333333</v>
      </c>
      <c r="H344" s="2" t="n">
        <v>268.929710913625</v>
      </c>
      <c r="I344" s="2" t="n">
        <v>9.51963578455309</v>
      </c>
      <c r="J344" s="4" t="n">
        <f aca="false">J343*((H344+(I344/12))/H343)</f>
        <v>1167.02438577232</v>
      </c>
      <c r="K344" s="2" t="n">
        <f aca="false">D344*$E$1862/E344</f>
        <v>16.6593626229679</v>
      </c>
      <c r="L344" s="4" t="n">
        <f aca="false">K344*(J344/H344)</f>
        <v>72.2935460212945</v>
      </c>
      <c r="M344" s="26" t="n">
        <f aca="false">H344/AVERAGE(K224:K343)</f>
        <v>21.4036319854482</v>
      </c>
      <c r="O344" s="6" t="n">
        <f aca="false">J344/AVERAGE(L224:L343)</f>
        <v>26.3718584606314</v>
      </c>
      <c r="Q344" s="29" t="n">
        <f aca="false">1/M344-(G344/100-(((E344/E224)^(1/10))-1))</f>
        <v>-0.00460507118020309</v>
      </c>
      <c r="R344" s="3" t="n">
        <f aca="false">((G344/G345+G344/1200+((1+G345/1200)^(-119))*(1-G344/G345)))</f>
        <v>1.00437733631337</v>
      </c>
      <c r="S344" s="3" t="n">
        <f aca="false">S343*R343*E343/E344</f>
        <v>6.68162285666011</v>
      </c>
      <c r="T344" s="9" t="n">
        <f aca="false">(($J464/$J344)^(1/10)-1)</f>
        <v>0.0627234255768026</v>
      </c>
      <c r="U344" s="9" t="n">
        <f aca="false">(($S464/$S344)^(1/10)-1)</f>
        <v>-0.000665522715369349</v>
      </c>
      <c r="V344" s="9" t="n">
        <f aca="false">T344-U344</f>
        <v>0.0633889482921719</v>
      </c>
      <c r="Y344" s="28"/>
      <c r="Z344" s="28"/>
    </row>
    <row r="345" customFormat="false" ht="14.65" hidden="false" customHeight="false" outlineLevel="0" collapsed="false">
      <c r="A345" s="11" t="n">
        <v>1899.01</v>
      </c>
      <c r="B345" s="1" t="n">
        <v>6.08</v>
      </c>
      <c r="C345" s="2" t="n">
        <v>0.2008</v>
      </c>
      <c r="D345" s="1" t="n">
        <v>0.3608</v>
      </c>
      <c r="E345" s="1" t="n">
        <v>6.755342479</v>
      </c>
      <c r="F345" s="2" t="n">
        <f aca="false">F344+1/12</f>
        <v>1899.04166666664</v>
      </c>
      <c r="G345" s="3" t="n">
        <v>3.1</v>
      </c>
      <c r="H345" s="2" t="n">
        <v>289.396927850414</v>
      </c>
      <c r="I345" s="2" t="n">
        <v>9.55771432769131</v>
      </c>
      <c r="J345" s="4" t="n">
        <f aca="false">J344*((H345+(I345/12))/H344)</f>
        <v>1259.29849089398</v>
      </c>
      <c r="K345" s="2" t="n">
        <f aca="false">D345*$E$1862/E345</f>
        <v>17.1734229553338</v>
      </c>
      <c r="L345" s="4" t="n">
        <f aca="false">K345*(J345/H345)</f>
        <v>74.7294236043665</v>
      </c>
      <c r="M345" s="26" t="n">
        <f aca="false">H345/AVERAGE(K225:K344)</f>
        <v>22.9328074164872</v>
      </c>
      <c r="O345" s="6" t="n">
        <f aca="false">J345/AVERAGE(L225:L344)</f>
        <v>28.2229495760876</v>
      </c>
      <c r="Q345" s="29" t="n">
        <f aca="false">1/M345-(G345/100-(((E345/E225)^(1/10))-1))</f>
        <v>-0.00406742927646486</v>
      </c>
      <c r="R345" s="3" t="n">
        <f aca="false">((G345/G346+G345/1200+((1+G346/1200)^(-119))*(1-G345/G346)))</f>
        <v>1.00222807504544</v>
      </c>
      <c r="S345" s="3" t="n">
        <f aca="false">S344*R344*E344/E345</f>
        <v>6.71087056702281</v>
      </c>
      <c r="T345" s="9" t="n">
        <f aca="false">(($J465/$J345)^(1/10)-1)</f>
        <v>0.0565252931207119</v>
      </c>
      <c r="U345" s="9" t="n">
        <f aca="false">(($S465/$S345)^(1/10)-1)</f>
        <v>0.000345087580399639</v>
      </c>
      <c r="V345" s="9" t="n">
        <f aca="false">T345-U345</f>
        <v>0.0561802055403122</v>
      </c>
      <c r="Y345" s="28"/>
      <c r="Z345" s="28"/>
    </row>
    <row r="346" customFormat="false" ht="14.65" hidden="false" customHeight="false" outlineLevel="0" collapsed="false">
      <c r="A346" s="11" t="n">
        <v>1899.02</v>
      </c>
      <c r="B346" s="1" t="n">
        <v>6.31</v>
      </c>
      <c r="C346" s="2" t="n">
        <v>0.2017</v>
      </c>
      <c r="D346" s="1" t="n">
        <v>0.3717</v>
      </c>
      <c r="E346" s="1" t="n">
        <v>6.945632562</v>
      </c>
      <c r="F346" s="2" t="n">
        <f aca="false">F345+1/12</f>
        <v>1899.12499999997</v>
      </c>
      <c r="G346" s="3" t="n">
        <f aca="false">G345*11/12+G357*1/12</f>
        <v>3.10416666666667</v>
      </c>
      <c r="H346" s="2" t="n">
        <v>292.115945076105</v>
      </c>
      <c r="I346" s="2" t="n">
        <v>9.33752553436615</v>
      </c>
      <c r="J346" s="4" t="n">
        <f aca="false">J345*((H346+(I346/12))/H345)</f>
        <v>1274.51616662946</v>
      </c>
      <c r="K346" s="2" t="n">
        <f aca="false">D346*$E$1862/E346</f>
        <v>17.2075272242137</v>
      </c>
      <c r="L346" s="4" t="n">
        <f aca="false">K346*(J346/H346)</f>
        <v>75.0772835398049</v>
      </c>
      <c r="M346" s="26" t="n">
        <f aca="false">H346/AVERAGE(K226:K345)</f>
        <v>23.0481175499802</v>
      </c>
      <c r="O346" s="6" t="n">
        <f aca="false">J346/AVERAGE(L226:L345)</f>
        <v>28.3259930695927</v>
      </c>
      <c r="Q346" s="29" t="n">
        <f aca="false">1/M346-(G346/100-(((E346/E226)^(1/10))-1))</f>
        <v>-0.000410259887039334</v>
      </c>
      <c r="R346" s="3" t="n">
        <f aca="false">((G346/G347+G346/1200+((1+G347/1200)^(-119))*(1-G346/G347)))</f>
        <v>1.00223161733449</v>
      </c>
      <c r="S346" s="3" t="n">
        <f aca="false">S345*R345*E345/E346</f>
        <v>6.54155495144189</v>
      </c>
      <c r="T346" s="9" t="n">
        <f aca="false">(($J466/$J346)^(1/10)-1)</f>
        <v>0.0514798358298993</v>
      </c>
      <c r="U346" s="9" t="n">
        <f aca="false">(($S466/$S346)^(1/10)-1)</f>
        <v>0.00205391820526968</v>
      </c>
      <c r="V346" s="9" t="n">
        <f aca="false">T346-U346</f>
        <v>0.0494259176246297</v>
      </c>
      <c r="Y346" s="28"/>
      <c r="Z346" s="28"/>
    </row>
    <row r="347" customFormat="false" ht="14.65" hidden="false" customHeight="false" outlineLevel="0" collapsed="false">
      <c r="A347" s="11" t="n">
        <v>1899.03</v>
      </c>
      <c r="B347" s="1" t="n">
        <v>6.4</v>
      </c>
      <c r="C347" s="2" t="n">
        <v>0.2025</v>
      </c>
      <c r="D347" s="1" t="n">
        <v>0.3825</v>
      </c>
      <c r="E347" s="1" t="n">
        <v>6.945632562</v>
      </c>
      <c r="F347" s="2" t="n">
        <f aca="false">F346+1/12</f>
        <v>1899.20833333331</v>
      </c>
      <c r="G347" s="3" t="n">
        <f aca="false">G345*10/12+G357*2/12</f>
        <v>3.10833333333333</v>
      </c>
      <c r="H347" s="2" t="n">
        <v>296.282416558966</v>
      </c>
      <c r="I347" s="2" t="n">
        <v>9.37456083643602</v>
      </c>
      <c r="J347" s="4" t="n">
        <f aca="false">J346*((H347+(I347/12))/H346)</f>
        <v>1296.10315796203</v>
      </c>
      <c r="K347" s="2" t="n">
        <f aca="false">D347*$E$1862/E347</f>
        <v>17.7075038021569</v>
      </c>
      <c r="L347" s="4" t="n">
        <f aca="false">K347*(J347/H347)</f>
        <v>77.4624153000743</v>
      </c>
      <c r="M347" s="26" t="n">
        <f aca="false">H347/AVERAGE(K227:K346)</f>
        <v>23.2796822455087</v>
      </c>
      <c r="O347" s="6" t="n">
        <f aca="false">J347/AVERAGE(L227:L346)</f>
        <v>28.5703896846671</v>
      </c>
      <c r="Q347" s="29" t="n">
        <f aca="false">1/M347-(G347/100-(((E347/E227)^(1/10))-1))</f>
        <v>0.000313937681457939</v>
      </c>
      <c r="R347" s="3" t="n">
        <f aca="false">((G347/G348+G347/1200+((1+G348/1200)^(-119))*(1-G347/G348)))</f>
        <v>1.00223515960448</v>
      </c>
      <c r="S347" s="3" t="n">
        <f aca="false">S346*R346*E346/E347</f>
        <v>6.55615319886606</v>
      </c>
      <c r="T347" s="9" t="n">
        <f aca="false">(($J467/$J347)^(1/10)-1)</f>
        <v>0.0515399495251623</v>
      </c>
      <c r="U347" s="9" t="n">
        <f aca="false">(($S467/$S347)^(1/10)-1)</f>
        <v>0.00204191551614197</v>
      </c>
      <c r="V347" s="9" t="n">
        <f aca="false">T347-U347</f>
        <v>0.0494980340090203</v>
      </c>
      <c r="Y347" s="28"/>
      <c r="Z347" s="28"/>
    </row>
    <row r="348" customFormat="false" ht="14.65" hidden="false" customHeight="false" outlineLevel="0" collapsed="false">
      <c r="A348" s="11" t="n">
        <v>1899.04</v>
      </c>
      <c r="B348" s="1" t="n">
        <v>6.48</v>
      </c>
      <c r="C348" s="2" t="n">
        <v>0.2033</v>
      </c>
      <c r="D348" s="1" t="n">
        <v>0.3933</v>
      </c>
      <c r="E348" s="1" t="n">
        <v>7.040773554</v>
      </c>
      <c r="F348" s="2" t="n">
        <f aca="false">F347+1/12</f>
        <v>1899.29166666664</v>
      </c>
      <c r="G348" s="3" t="n">
        <f aca="false">G345*9/12+G357*3/12</f>
        <v>3.1125</v>
      </c>
      <c r="H348" s="2" t="n">
        <v>295.932278466231</v>
      </c>
      <c r="I348" s="2" t="n">
        <v>9.28441855126307</v>
      </c>
      <c r="J348" s="4" t="n">
        <f aca="false">J347*((H348+(I348/12))/H347)</f>
        <v>1297.95605877089</v>
      </c>
      <c r="K348" s="2" t="n">
        <f aca="false">D348*$E$1862/E348</f>
        <v>17.9614452346865</v>
      </c>
      <c r="L348" s="4" t="n">
        <f aca="false">K348*(J348/H348)</f>
        <v>78.7787219004</v>
      </c>
      <c r="M348" s="26" t="n">
        <f aca="false">H348/AVERAGE(K228:K347)</f>
        <v>23.1524215256865</v>
      </c>
      <c r="O348" s="6" t="n">
        <f aca="false">J348/AVERAGE(L228:L347)</f>
        <v>28.3715178875058</v>
      </c>
      <c r="Q348" s="29" t="n">
        <f aca="false">1/M348-(G348/100-(((E348/E228)^(1/10))-1))</f>
        <v>0.00185407326429014</v>
      </c>
      <c r="R348" s="3" t="n">
        <f aca="false">((G348/G349+G348/1200+((1+G349/1200)^(-119))*(1-G348/G349)))</f>
        <v>1.0022387018554</v>
      </c>
      <c r="S348" s="3" t="n">
        <f aca="false">S347*R347*E347/E348</f>
        <v>6.48201684487118</v>
      </c>
      <c r="T348" s="9" t="n">
        <f aca="false">(($J468/$J348)^(1/10)-1)</f>
        <v>0.0542034181579478</v>
      </c>
      <c r="U348" s="9" t="n">
        <f aca="false">(($S468/$S348)^(1/10)-1)</f>
        <v>0.00130699804472156</v>
      </c>
      <c r="V348" s="9" t="n">
        <f aca="false">T348-U348</f>
        <v>0.0528964201132263</v>
      </c>
      <c r="Y348" s="28"/>
      <c r="Z348" s="28"/>
    </row>
    <row r="349" customFormat="false" ht="14.65" hidden="false" customHeight="false" outlineLevel="0" collapsed="false">
      <c r="A349" s="11" t="n">
        <v>1899.05</v>
      </c>
      <c r="B349" s="1" t="n">
        <v>6.21</v>
      </c>
      <c r="C349" s="2" t="n">
        <v>0.2042</v>
      </c>
      <c r="D349" s="1" t="n">
        <v>0.4042</v>
      </c>
      <c r="E349" s="1" t="n">
        <v>7.040773554</v>
      </c>
      <c r="F349" s="2" t="n">
        <f aca="false">F348+1/12</f>
        <v>1899.37499999997</v>
      </c>
      <c r="G349" s="3" t="n">
        <f aca="false">G345*8/12+G357*4/12</f>
        <v>3.11666666666667</v>
      </c>
      <c r="H349" s="2" t="n">
        <v>283.601766863471</v>
      </c>
      <c r="I349" s="2" t="n">
        <v>9.3255202566056</v>
      </c>
      <c r="J349" s="4" t="n">
        <f aca="false">J348*((H349+(I349/12))/H348)</f>
        <v>1247.28302632212</v>
      </c>
      <c r="K349" s="2" t="n">
        <f aca="false">D349*$E$1862/E349</f>
        <v>18.4592325549461</v>
      </c>
      <c r="L349" s="4" t="n">
        <f aca="false">K349*(J349/H349)</f>
        <v>81.1838646118196</v>
      </c>
      <c r="M349" s="26" t="n">
        <f aca="false">H349/AVERAGE(K229:K348)</f>
        <v>22.0912693608342</v>
      </c>
      <c r="O349" s="6" t="n">
        <f aca="false">J349/AVERAGE(L229:L348)</f>
        <v>27.0333638846591</v>
      </c>
      <c r="Q349" s="29" t="n">
        <f aca="false">1/M349-(G349/100-(((E349/E229)^(1/10))-1))</f>
        <v>0.00633417907836158</v>
      </c>
      <c r="R349" s="3" t="n">
        <f aca="false">((G349/G350+G349/1200+((1+G350/1200)^(-119))*(1-G349/G350)))</f>
        <v>1.00224224408728</v>
      </c>
      <c r="S349" s="3" t="n">
        <f aca="false">S348*R348*E348/E349</f>
        <v>6.49652814800853</v>
      </c>
      <c r="T349" s="9" t="n">
        <f aca="false">(($J469/$J349)^(1/10)-1)</f>
        <v>0.0611719194022222</v>
      </c>
      <c r="U349" s="9" t="n">
        <f aca="false">(($S469/$S349)^(1/10)-1)</f>
        <v>0.000269830340435817</v>
      </c>
      <c r="V349" s="9" t="n">
        <f aca="false">T349-U349</f>
        <v>0.0609020890617864</v>
      </c>
      <c r="Y349" s="28"/>
      <c r="Z349" s="28"/>
    </row>
    <row r="350" customFormat="false" ht="14.65" hidden="false" customHeight="false" outlineLevel="0" collapsed="false">
      <c r="A350" s="11" t="n">
        <v>1899.06</v>
      </c>
      <c r="B350" s="1" t="n">
        <v>6.07</v>
      </c>
      <c r="C350" s="2" t="n">
        <v>0.205</v>
      </c>
      <c r="D350" s="1" t="n">
        <v>0.415</v>
      </c>
      <c r="E350" s="1" t="n">
        <v>7.135922645</v>
      </c>
      <c r="F350" s="2" t="n">
        <f aca="false">F349+1/12</f>
        <v>1899.45833333331</v>
      </c>
      <c r="G350" s="3" t="n">
        <f aca="false">G345*7/12+G357*5/12</f>
        <v>3.12083333333333</v>
      </c>
      <c r="H350" s="2" t="n">
        <v>273.511925100192</v>
      </c>
      <c r="I350" s="2" t="n">
        <v>9.23722317059955</v>
      </c>
      <c r="J350" s="4" t="n">
        <f aca="false">J349*((H350+(I350/12))/H349)</f>
        <v>1206.29326383841</v>
      </c>
      <c r="K350" s="2" t="n">
        <f aca="false">D350*$E$1862/E350</f>
        <v>18.6997444673113</v>
      </c>
      <c r="L350" s="4" t="n">
        <f aca="false">K350*(J350/H350)</f>
        <v>82.4730979395285</v>
      </c>
      <c r="M350" s="26" t="n">
        <f aca="false">H350/AVERAGE(K230:K349)</f>
        <v>21.2120919250468</v>
      </c>
      <c r="O350" s="6" t="n">
        <f aca="false">J350/AVERAGE(L230:L349)</f>
        <v>25.9207431909313</v>
      </c>
      <c r="Q350" s="29" t="n">
        <f aca="false">1/M350-(G350/100-(((E350/E230)^(1/10))-1))</f>
        <v>0.00950150406462329</v>
      </c>
      <c r="R350" s="3" t="n">
        <f aca="false">((G350/G351+G350/1200+((1+G351/1200)^(-119))*(1-G350/G351)))</f>
        <v>1.0022457863001</v>
      </c>
      <c r="S350" s="3" t="n">
        <f aca="false">S349*R349*E349/E350</f>
        <v>6.4242771973588</v>
      </c>
      <c r="T350" s="9" t="n">
        <f aca="false">(($J470/$J350)^(1/10)-1)</f>
        <v>0.06588601617686</v>
      </c>
      <c r="U350" s="9" t="n">
        <f aca="false">(($S470/$S350)^(1/10)-1)</f>
        <v>0.000587129924949581</v>
      </c>
      <c r="V350" s="9" t="n">
        <f aca="false">T350-U350</f>
        <v>0.0652988862519104</v>
      </c>
      <c r="Y350" s="28"/>
      <c r="Z350" s="28"/>
    </row>
    <row r="351" customFormat="false" ht="14.65" hidden="false" customHeight="false" outlineLevel="0" collapsed="false">
      <c r="A351" s="11" t="n">
        <v>1899.07</v>
      </c>
      <c r="B351" s="1" t="n">
        <v>6.28</v>
      </c>
      <c r="C351" s="2" t="n">
        <v>0.2058</v>
      </c>
      <c r="D351" s="1" t="n">
        <v>0.4258</v>
      </c>
      <c r="E351" s="1" t="n">
        <v>7.231071736</v>
      </c>
      <c r="F351" s="2" t="n">
        <f aca="false">F350+1/12</f>
        <v>1899.54166666664</v>
      </c>
      <c r="G351" s="3" t="n">
        <f aca="false">G345*6/12+G357*6/12</f>
        <v>3.125</v>
      </c>
      <c r="H351" s="2" t="n">
        <v>279.250964963736</v>
      </c>
      <c r="I351" s="2" t="n">
        <v>9.15124977540397</v>
      </c>
      <c r="J351" s="4" t="n">
        <f aca="false">J350*((H351+(I351/12))/H350)</f>
        <v>1234.96802590616</v>
      </c>
      <c r="K351" s="2" t="n">
        <f aca="false">D351*$E$1862/E351</f>
        <v>18.933926891968</v>
      </c>
      <c r="L351" s="4" t="n">
        <f aca="false">K351*(J351/H351)</f>
        <v>83.7339785717904</v>
      </c>
      <c r="M351" s="26" t="n">
        <f aca="false">H351/AVERAGE(K231:K350)</f>
        <v>21.5614256345231</v>
      </c>
      <c r="O351" s="6" t="n">
        <f aca="false">J351/AVERAGE(L231:L350)</f>
        <v>26.3076396383757</v>
      </c>
      <c r="Q351" s="29" t="n">
        <f aca="false">1/M351-(G351/100-(((E351/E231)^(1/10))-1))</f>
        <v>0.0100129590058261</v>
      </c>
      <c r="R351" s="3" t="n">
        <f aca="false">((G351/G352+G351/1200+((1+G352/1200)^(-119))*(1-G351/G352)))</f>
        <v>1.00224932849389</v>
      </c>
      <c r="S351" s="3" t="n">
        <f aca="false">S350*R350*E350/E351</f>
        <v>6.35398191514737</v>
      </c>
      <c r="T351" s="9" t="n">
        <f aca="false">(($J471/$J351)^(1/10)-1)</f>
        <v>0.0652716359720988</v>
      </c>
      <c r="U351" s="9" t="n">
        <f aca="false">(($S471/$S351)^(1/10)-1)</f>
        <v>0.00190434540257534</v>
      </c>
      <c r="V351" s="9" t="n">
        <f aca="false">T351-U351</f>
        <v>0.0633672905695235</v>
      </c>
      <c r="Y351" s="28"/>
      <c r="Z351" s="28"/>
    </row>
    <row r="352" customFormat="false" ht="14.65" hidden="false" customHeight="false" outlineLevel="0" collapsed="false">
      <c r="A352" s="11" t="n">
        <v>1899.08</v>
      </c>
      <c r="B352" s="1" t="n">
        <v>6.44</v>
      </c>
      <c r="C352" s="2" t="n">
        <v>0.2067</v>
      </c>
      <c r="D352" s="1" t="n">
        <v>0.4367</v>
      </c>
      <c r="E352" s="1" t="n">
        <v>7.326212727</v>
      </c>
      <c r="F352" s="2" t="n">
        <f aca="false">F351+1/12</f>
        <v>1899.62499999997</v>
      </c>
      <c r="G352" s="3" t="n">
        <f aca="false">G345*5/12+G357*7/12</f>
        <v>3.12916666666667</v>
      </c>
      <c r="H352" s="2" t="n">
        <v>282.646785885501</v>
      </c>
      <c r="I352" s="2" t="n">
        <v>9.07190848486538</v>
      </c>
      <c r="J352" s="4" t="n">
        <f aca="false">J351*((H352+(I352/12))/H351)</f>
        <v>1253.32913226848</v>
      </c>
      <c r="K352" s="2" t="n">
        <f aca="false">D352*$E$1862/E352</f>
        <v>19.1664365522047</v>
      </c>
      <c r="L352" s="4" t="n">
        <f aca="false">K352*(J352/H352)</f>
        <v>84.9889490778951</v>
      </c>
      <c r="M352" s="26" t="n">
        <f aca="false">H352/AVERAGE(K232:K351)</f>
        <v>21.7262373730555</v>
      </c>
      <c r="O352" s="6" t="n">
        <f aca="false">J352/AVERAGE(L232:L351)</f>
        <v>26.4666298547146</v>
      </c>
      <c r="Q352" s="29" t="n">
        <f aca="false">1/M352-(G352/100-(((E352/E232)^(1/10))-1))</f>
        <v>0.0109207746768278</v>
      </c>
      <c r="R352" s="3" t="n">
        <f aca="false">((G352/G353+G352/1200+((1+G353/1200)^(-119))*(1-G352/G353)))</f>
        <v>1.00225287066864</v>
      </c>
      <c r="S352" s="3" t="n">
        <f aca="false">S351*R351*E351/E352</f>
        <v>6.28557327276553</v>
      </c>
      <c r="T352" s="9" t="n">
        <f aca="false">(($J472/$J352)^(1/10)-1)</f>
        <v>0.0655416342852087</v>
      </c>
      <c r="U352" s="9" t="n">
        <f aca="false">(($S472/$S352)^(1/10)-1)</f>
        <v>0.00219860434891084</v>
      </c>
      <c r="V352" s="9" t="n">
        <f aca="false">T352-U352</f>
        <v>0.0633430299362978</v>
      </c>
      <c r="Y352" s="28"/>
      <c r="Z352" s="28"/>
    </row>
    <row r="353" customFormat="false" ht="14.65" hidden="false" customHeight="false" outlineLevel="0" collapsed="false">
      <c r="A353" s="11" t="n">
        <v>1899.09</v>
      </c>
      <c r="B353" s="1" t="n">
        <v>6.37</v>
      </c>
      <c r="C353" s="2" t="n">
        <v>0.2075</v>
      </c>
      <c r="D353" s="1" t="n">
        <v>0.4475</v>
      </c>
      <c r="E353" s="1" t="n">
        <v>7.611651901</v>
      </c>
      <c r="F353" s="2" t="n">
        <f aca="false">F352+1/12</f>
        <v>1899.70833333331</v>
      </c>
      <c r="G353" s="3" t="n">
        <f aca="false">G345*4/12+G357*8/12</f>
        <v>3.13333333333333</v>
      </c>
      <c r="H353" s="2" t="n">
        <v>269.090411206391</v>
      </c>
      <c r="I353" s="2" t="n">
        <v>8.7655039757184</v>
      </c>
      <c r="J353" s="4" t="n">
        <f aca="false">J352*((H353+(I353/12))/H352)</f>
        <v>1196.4556952025</v>
      </c>
      <c r="K353" s="2" t="n">
        <f aca="false">D353*$E$1862/E353</f>
        <v>18.9039182126939</v>
      </c>
      <c r="L353" s="4" t="n">
        <f aca="false">K353*(J353/H353)</f>
        <v>84.0524212877739</v>
      </c>
      <c r="M353" s="26" t="n">
        <f aca="false">H353/AVERAGE(K233:K352)</f>
        <v>20.5911405141138</v>
      </c>
      <c r="O353" s="6" t="n">
        <f aca="false">J353/AVERAGE(L233:L352)</f>
        <v>25.0446838284201</v>
      </c>
      <c r="Q353" s="29" t="n">
        <f aca="false">1/M353-(G353/100-(((E353/E233)^(1/10))-1))</f>
        <v>0.0159898218823927</v>
      </c>
      <c r="R353" s="3" t="n">
        <f aca="false">((G353/G354+G353/1200+((1+G354/1200)^(-119))*(1-G353/G354)))</f>
        <v>1.00225641282437</v>
      </c>
      <c r="S353" s="3" t="n">
        <f aca="false">S352*R352*E352/E353</f>
        <v>6.06349199305966</v>
      </c>
      <c r="T353" s="9" t="n">
        <f aca="false">(($J473/$J353)^(1/10)-1)</f>
        <v>0.0699180370145198</v>
      </c>
      <c r="U353" s="9" t="n">
        <f aca="false">(($S473/$S353)^(1/10)-1)</f>
        <v>0.00502905178719448</v>
      </c>
      <c r="V353" s="9" t="n">
        <f aca="false">T353-U353</f>
        <v>0.0648889852273253</v>
      </c>
      <c r="Y353" s="28"/>
      <c r="Z353" s="28"/>
    </row>
    <row r="354" customFormat="false" ht="14.65" hidden="false" customHeight="false" outlineLevel="0" collapsed="false">
      <c r="A354" s="11" t="n">
        <v>1899.1</v>
      </c>
      <c r="B354" s="1" t="n">
        <v>6.34</v>
      </c>
      <c r="C354" s="2" t="n">
        <v>0.2083</v>
      </c>
      <c r="D354" s="1" t="n">
        <v>0.4583</v>
      </c>
      <c r="E354" s="1" t="n">
        <v>7.706792893</v>
      </c>
      <c r="F354" s="2" t="n">
        <f aca="false">F353+1/12</f>
        <v>1899.79166666664</v>
      </c>
      <c r="G354" s="3" t="n">
        <f aca="false">G345*3/12+G357*9/12</f>
        <v>3.1375</v>
      </c>
      <c r="H354" s="2" t="n">
        <v>264.516811117582</v>
      </c>
      <c r="I354" s="2" t="n">
        <v>8.69067062394199</v>
      </c>
      <c r="J354" s="4" t="n">
        <f aca="false">J353*((H354+(I354/12))/H353)</f>
        <v>1179.34022216778</v>
      </c>
      <c r="K354" s="2" t="n">
        <f aca="false">D354*$E$1862/E354</f>
        <v>19.1211442484523</v>
      </c>
      <c r="L354" s="4" t="n">
        <f aca="false">K354*(J354/H354)</f>
        <v>85.2510447664813</v>
      </c>
      <c r="M354" s="26" t="n">
        <f aca="false">H354/AVERAGE(K234:K353)</f>
        <v>20.1537134606866</v>
      </c>
      <c r="O354" s="6" t="n">
        <f aca="false">J354/AVERAGE(L234:L353)</f>
        <v>24.4767232962824</v>
      </c>
      <c r="Q354" s="29" t="n">
        <f aca="false">1/M354-(G354/100-(((E354/E234)^(1/10))-1))</f>
        <v>0.018243647300443</v>
      </c>
      <c r="R354" s="3" t="n">
        <f aca="false">((G354/G355+G354/1200+((1+G355/1200)^(-119))*(1-G354/G355)))</f>
        <v>1.00225995496107</v>
      </c>
      <c r="S354" s="3" t="n">
        <f aca="false">S353*R353*E353/E354</f>
        <v>6.00215052467414</v>
      </c>
      <c r="T354" s="9" t="n">
        <f aca="false">(($J474/$J354)^(1/10)-1)</f>
        <v>0.070157410592572</v>
      </c>
      <c r="U354" s="9" t="n">
        <f aca="false">(($S474/$S354)^(1/10)-1)</f>
        <v>0.00429984567292929</v>
      </c>
      <c r="V354" s="9" t="n">
        <f aca="false">T354-U354</f>
        <v>0.0658575649196427</v>
      </c>
      <c r="Y354" s="28"/>
      <c r="Z354" s="28"/>
    </row>
    <row r="355" customFormat="false" ht="14.65" hidden="false" customHeight="false" outlineLevel="0" collapsed="false">
      <c r="A355" s="11" t="n">
        <v>1899.11</v>
      </c>
      <c r="B355" s="1" t="n">
        <v>6.46</v>
      </c>
      <c r="C355" s="2" t="n">
        <v>0.2092</v>
      </c>
      <c r="D355" s="1" t="n">
        <v>0.4692</v>
      </c>
      <c r="E355" s="1" t="n">
        <v>7.801941983</v>
      </c>
      <c r="F355" s="2" t="n">
        <f aca="false">F354+1/12</f>
        <v>1899.87499999997</v>
      </c>
      <c r="G355" s="3" t="n">
        <f aca="false">G345*2/12+G357*10/12</f>
        <v>3.14166666666667</v>
      </c>
      <c r="H355" s="2" t="n">
        <v>266.23644786465</v>
      </c>
      <c r="I355" s="2" t="n">
        <v>8.62177475128246</v>
      </c>
      <c r="J355" s="4" t="n">
        <f aca="false">J354*((H355+(I355/12))/H354)</f>
        <v>1190.21049760978</v>
      </c>
      <c r="K355" s="2" t="n">
        <f aca="false">D355*$E$1862/E355</f>
        <v>19.3371735817482</v>
      </c>
      <c r="L355" s="4" t="n">
        <f aca="false">K355*(J355/H355)</f>
        <v>86.4468677211318</v>
      </c>
      <c r="M355" s="26" t="n">
        <f aca="false">H355/AVERAGE(K235:K354)</f>
        <v>20.1964575208023</v>
      </c>
      <c r="O355" s="6" t="n">
        <f aca="false">J355/AVERAGE(L235:L354)</f>
        <v>24.4914141481826</v>
      </c>
      <c r="Q355" s="29" t="n">
        <f aca="false">1/M355-(G355/100-(((E355/E235)^(1/10))-1))</f>
        <v>0.0193247742894887</v>
      </c>
      <c r="R355" s="3" t="n">
        <f aca="false">((G355/G356+G355/1200+((1+G356/1200)^(-119))*(1-G355/G356)))</f>
        <v>1.00226349707876</v>
      </c>
      <c r="S355" s="3" t="n">
        <f aca="false">S354*R354*E354/E355</f>
        <v>5.94235007027587</v>
      </c>
      <c r="T355" s="9" t="n">
        <f aca="false">(($J475/$J355)^(1/10)-1)</f>
        <v>0.0680010728453271</v>
      </c>
      <c r="U355" s="9" t="n">
        <f aca="false">(($S475/$S355)^(1/10)-1)</f>
        <v>0.00455562747909255</v>
      </c>
      <c r="V355" s="9" t="n">
        <f aca="false">T355-U355</f>
        <v>0.0634454453662345</v>
      </c>
      <c r="Y355" s="28"/>
      <c r="Z355" s="28"/>
    </row>
    <row r="356" customFormat="false" ht="14.65" hidden="false" customHeight="false" outlineLevel="0" collapsed="false">
      <c r="A356" s="11" t="n">
        <v>1899.12</v>
      </c>
      <c r="B356" s="1" t="n">
        <v>6.02</v>
      </c>
      <c r="C356" s="2" t="n">
        <v>0.21</v>
      </c>
      <c r="D356" s="1" t="n">
        <v>0.48</v>
      </c>
      <c r="E356" s="1" t="n">
        <v>7.897091074</v>
      </c>
      <c r="F356" s="2" t="n">
        <f aca="false">F355+1/12</f>
        <v>1899.95833333331</v>
      </c>
      <c r="G356" s="3" t="n">
        <f aca="false">G345*1/12+G357*11/12</f>
        <v>3.14583333333333</v>
      </c>
      <c r="H356" s="2" t="n">
        <v>245.113399587469</v>
      </c>
      <c r="I356" s="2" t="n">
        <v>8.55046742746986</v>
      </c>
      <c r="J356" s="4" t="n">
        <f aca="false">J355*((H356+(I356/12))/H355)</f>
        <v>1098.96528060479</v>
      </c>
      <c r="K356" s="2" t="n">
        <f aca="false">D356*$E$1862/E356</f>
        <v>19.5439255485025</v>
      </c>
      <c r="L356" s="4" t="n">
        <f aca="false">K356*(J356/H356)</f>
        <v>87.625138652874</v>
      </c>
      <c r="M356" s="26" t="n">
        <f aca="false">H356/AVERAGE(K236:K355)</f>
        <v>18.5126496436002</v>
      </c>
      <c r="O356" s="6" t="n">
        <f aca="false">J356/AVERAGE(L236:L355)</f>
        <v>22.4198551091105</v>
      </c>
      <c r="Q356" s="29" t="n">
        <f aca="false">1/M356-(G356/100-(((E356/E236)^(1/10))-1))</f>
        <v>0.0237717005478369</v>
      </c>
      <c r="R356" s="3" t="n">
        <f aca="false">((G356/G357+G356/1200+((1+G357/1200)^(-119))*(1-G356/G357)))</f>
        <v>1.00226703917743</v>
      </c>
      <c r="S356" s="3" t="n">
        <f aca="false">S355*R355*E355/E356</f>
        <v>5.88404135319845</v>
      </c>
      <c r="T356" s="9" t="n">
        <f aca="false">(($J476/$J356)^(1/10)-1)</f>
        <v>0.0771675511023309</v>
      </c>
      <c r="U356" s="9" t="n">
        <f aca="false">(($S476/$S356)^(1/10)-1)</f>
        <v>0.00480657220797998</v>
      </c>
      <c r="V356" s="9" t="n">
        <f aca="false">T356-U356</f>
        <v>0.0723609788943509</v>
      </c>
      <c r="Y356" s="28"/>
      <c r="Z356" s="28"/>
    </row>
    <row r="357" customFormat="false" ht="14.65" hidden="false" customHeight="false" outlineLevel="0" collapsed="false">
      <c r="A357" s="11" t="n">
        <v>1900.01</v>
      </c>
      <c r="B357" s="1" t="n">
        <v>6.1</v>
      </c>
      <c r="C357" s="2" t="n">
        <v>0.2175</v>
      </c>
      <c r="D357" s="1" t="n">
        <v>0.48</v>
      </c>
      <c r="E357" s="1" t="n">
        <v>7.897091074</v>
      </c>
      <c r="F357" s="2" t="n">
        <f aca="false">F356+1/12</f>
        <v>1900.04166666664</v>
      </c>
      <c r="G357" s="3" t="n">
        <v>3.15</v>
      </c>
      <c r="H357" s="2" t="n">
        <v>248.37072051222</v>
      </c>
      <c r="I357" s="2" t="n">
        <v>8.85584126416522</v>
      </c>
      <c r="J357" s="4" t="n">
        <f aca="false">J356*((H357+(I357/12))/H356)</f>
        <v>1116.87823212628</v>
      </c>
      <c r="K357" s="2" t="n">
        <f aca="false">D357*$E$1862/E357</f>
        <v>19.5439255485025</v>
      </c>
      <c r="L357" s="4" t="n">
        <f aca="false">K357*(J357/H357)</f>
        <v>87.8855002328877</v>
      </c>
      <c r="M357" s="26" t="n">
        <f aca="false">H357/AVERAGE(K237:K356)</f>
        <v>18.6742753624448</v>
      </c>
      <c r="O357" s="6" t="n">
        <f aca="false">J357/AVERAGE(L237:L356)</f>
        <v>22.587334824329</v>
      </c>
      <c r="Q357" s="29" t="n">
        <f aca="false">1/M357-(G357/100-(((E357/E237)^(1/10))-1))</f>
        <v>0.0257378115670352</v>
      </c>
      <c r="R357" s="3" t="n">
        <f aca="false">((G357/G358+G357/1200+((1+G358/1200)^(-119))*(1-G357/G358)))</f>
        <v>1.0029795584768</v>
      </c>
      <c r="S357" s="3" t="n">
        <f aca="false">S356*R356*E356/E357</f>
        <v>5.89738070546777</v>
      </c>
      <c r="T357" s="9" t="n">
        <f aca="false">(($J477/$J357)^(1/10)-1)</f>
        <v>0.0745278426898182</v>
      </c>
      <c r="U357" s="9" t="n">
        <f aca="false">(($S477/$S357)^(1/10)-1)</f>
        <v>0.00576422846913571</v>
      </c>
      <c r="V357" s="9" t="n">
        <f aca="false">T357-U357</f>
        <v>0.0687636142206825</v>
      </c>
      <c r="Y357" s="28"/>
      <c r="Z357" s="28"/>
    </row>
    <row r="358" customFormat="false" ht="14.65" hidden="false" customHeight="false" outlineLevel="0" collapsed="false">
      <c r="A358" s="11" t="n">
        <v>1900.02</v>
      </c>
      <c r="B358" s="1" t="n">
        <v>6.21</v>
      </c>
      <c r="C358" s="2" t="n">
        <v>0.225</v>
      </c>
      <c r="D358" s="1" t="n">
        <v>0.48</v>
      </c>
      <c r="E358" s="1" t="n">
        <v>7.992232066</v>
      </c>
      <c r="F358" s="2" t="n">
        <f aca="false">F357+1/12</f>
        <v>1900.12499999997</v>
      </c>
      <c r="G358" s="3" t="n">
        <f aca="false">G357*11/12+G369*1/12</f>
        <v>3.14583333333333</v>
      </c>
      <c r="H358" s="2" t="n">
        <v>249.839569660964</v>
      </c>
      <c r="I358" s="2" t="n">
        <v>9.05215832104944</v>
      </c>
      <c r="J358" s="4" t="n">
        <f aca="false">J357*((H358+(I358/12))/H357)</f>
        <v>1126.87554119154</v>
      </c>
      <c r="K358" s="2" t="n">
        <f aca="false">D358*$E$1862/E358</f>
        <v>19.3112710849055</v>
      </c>
      <c r="L358" s="4" t="n">
        <f aca="false">K358*(J358/H358)</f>
        <v>87.1014911065925</v>
      </c>
      <c r="M358" s="26" t="n">
        <f aca="false">H358/AVERAGE(K238:K357)</f>
        <v>18.7037974172514</v>
      </c>
      <c r="O358" s="6" t="n">
        <f aca="false">J358/AVERAGE(L238:L357)</f>
        <v>22.5957491048534</v>
      </c>
      <c r="Q358" s="29" t="n">
        <f aca="false">1/M358-(G358/100-(((E358/E238)^(1/10))-1))</f>
        <v>0.0268976529630893</v>
      </c>
      <c r="R358" s="3" t="n">
        <f aca="false">((G358/G359+G358/1200+((1+G359/1200)^(-119))*(1-G358/G359)))</f>
        <v>1.00297615615004</v>
      </c>
      <c r="S358" s="3" t="n">
        <f aca="false">S357*R357*E357/E358</f>
        <v>5.84453962237842</v>
      </c>
      <c r="T358" s="9" t="n">
        <f aca="false">(($J478/$J358)^(1/10)-1)</f>
        <v>0.0700808913247459</v>
      </c>
      <c r="U358" s="9" t="n">
        <f aca="false">(($S478/$S358)^(1/10)-1)</f>
        <v>0.00694933493282512</v>
      </c>
      <c r="V358" s="9" t="n">
        <f aca="false">T358-U358</f>
        <v>0.0631315563919208</v>
      </c>
      <c r="Y358" s="28"/>
      <c r="Z358" s="28"/>
    </row>
    <row r="359" customFormat="false" ht="14.65" hidden="false" customHeight="false" outlineLevel="0" collapsed="false">
      <c r="A359" s="11" t="n">
        <v>1900.03</v>
      </c>
      <c r="B359" s="1" t="n">
        <v>6.26</v>
      </c>
      <c r="C359" s="2" t="n">
        <v>0.2325</v>
      </c>
      <c r="D359" s="1" t="n">
        <v>0.48</v>
      </c>
      <c r="E359" s="1" t="n">
        <v>7.992232066</v>
      </c>
      <c r="F359" s="2" t="n">
        <f aca="false">F358+1/12</f>
        <v>1900.20833333331</v>
      </c>
      <c r="G359" s="3" t="n">
        <f aca="false">G357*10/12+G369*2/12</f>
        <v>3.14166666666667</v>
      </c>
      <c r="H359" s="2" t="n">
        <v>251.851160398975</v>
      </c>
      <c r="I359" s="2" t="n">
        <v>9.35389693175108</v>
      </c>
      <c r="J359" s="4" t="n">
        <f aca="false">J358*((H359+(I359/12))/H358)</f>
        <v>1139.46442857804</v>
      </c>
      <c r="K359" s="2" t="n">
        <f aca="false">D359*$E$1862/E359</f>
        <v>19.3112710849055</v>
      </c>
      <c r="L359" s="4" t="n">
        <f aca="false">K359*(J359/H359)</f>
        <v>87.3710743957602</v>
      </c>
      <c r="M359" s="26" t="n">
        <f aca="false">H359/AVERAGE(K239:K358)</f>
        <v>18.7757934212384</v>
      </c>
      <c r="O359" s="6" t="n">
        <f aca="false">J359/AVERAGE(L239:L358)</f>
        <v>22.658551692872</v>
      </c>
      <c r="Q359" s="29" t="n">
        <f aca="false">1/M359-(G359/100-(((E359/E239)^(1/10))-1))</f>
        <v>0.0267343071474914</v>
      </c>
      <c r="R359" s="3" t="n">
        <f aca="false">((G359/G360+G359/1200+((1+G360/1200)^(-119))*(1-G359/G360)))</f>
        <v>1.0029727538423</v>
      </c>
      <c r="S359" s="3" t="n">
        <f aca="false">S358*R358*E358/E359</f>
        <v>5.86193388491972</v>
      </c>
      <c r="T359" s="9" t="n">
        <f aca="false">(($J479/$J359)^(1/10)-1)</f>
        <v>0.0698642241876031</v>
      </c>
      <c r="U359" s="9" t="n">
        <f aca="false">(($S479/$S359)^(1/10)-1)</f>
        <v>0.00501432407559421</v>
      </c>
      <c r="V359" s="9" t="n">
        <f aca="false">T359-U359</f>
        <v>0.0648499001120089</v>
      </c>
      <c r="Y359" s="28"/>
      <c r="Z359" s="28"/>
    </row>
    <row r="360" customFormat="false" ht="14.65" hidden="false" customHeight="false" outlineLevel="0" collapsed="false">
      <c r="A360" s="11" t="n">
        <v>1900.04</v>
      </c>
      <c r="B360" s="1" t="n">
        <v>6.34</v>
      </c>
      <c r="C360" s="2" t="n">
        <v>0.24</v>
      </c>
      <c r="D360" s="1" t="n">
        <v>0.48</v>
      </c>
      <c r="E360" s="1" t="n">
        <v>7.992232066</v>
      </c>
      <c r="F360" s="2" t="n">
        <f aca="false">F359+1/12</f>
        <v>1900.29166666664</v>
      </c>
      <c r="G360" s="3" t="n">
        <f aca="false">G357*9/12+G369*3/12</f>
        <v>3.1375</v>
      </c>
      <c r="H360" s="2" t="n">
        <v>255.069705579793</v>
      </c>
      <c r="I360" s="2" t="n">
        <v>9.65563554245273</v>
      </c>
      <c r="J360" s="4" t="n">
        <f aca="false">J359*((H360+(I360/12))/H359)</f>
        <v>1157.66673574382</v>
      </c>
      <c r="K360" s="2" t="n">
        <f aca="false">D360*$E$1862/E360</f>
        <v>19.3112710849055</v>
      </c>
      <c r="L360" s="4" t="n">
        <f aca="false">K360*(J360/H360)</f>
        <v>87.6466929269771</v>
      </c>
      <c r="M360" s="26" t="n">
        <f aca="false">H360/AVERAGE(K240:K359)</f>
        <v>18.9364020333227</v>
      </c>
      <c r="O360" s="6" t="n">
        <f aca="false">J360/AVERAGE(L240:L359)</f>
        <v>22.8301229572264</v>
      </c>
      <c r="Q360" s="29" t="n">
        <f aca="false">1/M360-(G360/100-(((E360/E240)^(1/10))-1))</f>
        <v>0.0263242499179315</v>
      </c>
      <c r="R360" s="3" t="n">
        <f aca="false">((G360/G361+G360/1200+((1+G361/1200)^(-119))*(1-G360/G361)))</f>
        <v>1.00296935155358</v>
      </c>
      <c r="S360" s="3" t="n">
        <f aca="false">S359*R359*E359/E360</f>
        <v>5.87935997139941</v>
      </c>
      <c r="T360" s="9" t="n">
        <f aca="false">(($J480/$J360)^(1/10)-1)</f>
        <v>0.0649775014996947</v>
      </c>
      <c r="U360" s="9" t="n">
        <f aca="false">(($S480/$S360)^(1/10)-1)</f>
        <v>0.0040525486625318</v>
      </c>
      <c r="V360" s="9" t="n">
        <f aca="false">T360-U360</f>
        <v>0.0609249528371629</v>
      </c>
      <c r="Y360" s="28"/>
      <c r="Z360" s="28"/>
    </row>
    <row r="361" customFormat="false" ht="14.65" hidden="false" customHeight="false" outlineLevel="0" collapsed="false">
      <c r="A361" s="11" t="n">
        <v>1900.05</v>
      </c>
      <c r="B361" s="1" t="n">
        <v>6.04</v>
      </c>
      <c r="C361" s="2" t="n">
        <v>0.2475</v>
      </c>
      <c r="D361" s="1" t="n">
        <v>0.48</v>
      </c>
      <c r="E361" s="1" t="n">
        <v>7.801941983</v>
      </c>
      <c r="F361" s="2" t="n">
        <f aca="false">F360+1/12</f>
        <v>1900.37499999997</v>
      </c>
      <c r="G361" s="3" t="n">
        <f aca="false">G357*8/12+G369*4/12</f>
        <v>3.13333333333333</v>
      </c>
      <c r="H361" s="2" t="n">
        <v>248.926957446205</v>
      </c>
      <c r="I361" s="2" t="n">
        <v>10.2002354251549</v>
      </c>
      <c r="J361" s="4" t="n">
        <f aca="false">J360*((H361+(I361/12))/H360)</f>
        <v>1133.64500517802</v>
      </c>
      <c r="K361" s="2" t="n">
        <f aca="false">D361*$E$1862/E361</f>
        <v>19.7822747639368</v>
      </c>
      <c r="L361" s="4" t="n">
        <f aca="false">K361*(J361/H361)</f>
        <v>90.0909937889819</v>
      </c>
      <c r="M361" s="26" t="n">
        <f aca="false">H361/AVERAGE(K241:K360)</f>
        <v>18.4031970169504</v>
      </c>
      <c r="O361" s="6" t="n">
        <f aca="false">J361/AVERAGE(L241:L360)</f>
        <v>22.1721156941517</v>
      </c>
      <c r="Q361" s="29" t="n">
        <f aca="false">1/M361-(G361/100-(((E361/E241)^(1/10))-1))</f>
        <v>0.0242328586516377</v>
      </c>
      <c r="R361" s="3" t="n">
        <f aca="false">((G361/G362+G361/1200+((1+G362/1200)^(-119))*(1-G361/G362)))</f>
        <v>1.00296594928389</v>
      </c>
      <c r="S361" s="3" t="n">
        <f aca="false">S360*R360*E360/E361</f>
        <v>6.04064178832344</v>
      </c>
      <c r="T361" s="9" t="n">
        <f aca="false">(($J481/$J361)^(1/10)-1)</f>
        <v>0.0678751388012651</v>
      </c>
      <c r="U361" s="9" t="n">
        <f aca="false">(($S481/$S361)^(1/10)-1)</f>
        <v>0.00350976660516533</v>
      </c>
      <c r="V361" s="9" t="n">
        <f aca="false">T361-U361</f>
        <v>0.0643653721960997</v>
      </c>
      <c r="Y361" s="28"/>
      <c r="Z361" s="28"/>
    </row>
    <row r="362" customFormat="false" ht="14.65" hidden="false" customHeight="false" outlineLevel="0" collapsed="false">
      <c r="A362" s="11" t="n">
        <v>1900.06</v>
      </c>
      <c r="B362" s="1" t="n">
        <v>5.86</v>
      </c>
      <c r="C362" s="2" t="n">
        <v>0.255</v>
      </c>
      <c r="D362" s="1" t="n">
        <v>0.48</v>
      </c>
      <c r="E362" s="1" t="n">
        <v>7.706792893</v>
      </c>
      <c r="F362" s="2" t="n">
        <f aca="false">F361+1/12</f>
        <v>1900.45833333331</v>
      </c>
      <c r="G362" s="3" t="n">
        <f aca="false">G357*7/12+G369*5/12</f>
        <v>3.12916666666667</v>
      </c>
      <c r="H362" s="2" t="n">
        <v>244.490301758522</v>
      </c>
      <c r="I362" s="2" t="n">
        <v>10.6390830970005</v>
      </c>
      <c r="J362" s="4" t="n">
        <f aca="false">J361*((H362+(I362/12))/H361)</f>
        <v>1117.47755596477</v>
      </c>
      <c r="K362" s="2" t="n">
        <f aca="false">D362*$E$1862/E362</f>
        <v>20.0265093590598</v>
      </c>
      <c r="L362" s="4" t="n">
        <f aca="false">K362*(J362/H362)</f>
        <v>91.5339977582064</v>
      </c>
      <c r="M362" s="26" t="n">
        <f aca="false">H362/AVERAGE(K242:K361)</f>
        <v>17.992711584304</v>
      </c>
      <c r="O362" s="6" t="n">
        <f aca="false">J362/AVERAGE(L242:L361)</f>
        <v>21.6670913260677</v>
      </c>
      <c r="Q362" s="29" t="n">
        <f aca="false">1/M362-(G362/100-(((E362/E242)^(1/10))-1))</f>
        <v>0.0242863931112911</v>
      </c>
      <c r="R362" s="3" t="n">
        <f aca="false">((G362/G363+G362/1200+((1+G363/1200)^(-119))*(1-G362/G363)))</f>
        <v>1.00296254703323</v>
      </c>
      <c r="S362" s="3" t="n">
        <f aca="false">S361*R361*E361/E362</f>
        <v>6.13335778863339</v>
      </c>
      <c r="T362" s="9" t="n">
        <f aca="false">(($J482/$J362)^(1/10)-1)</f>
        <v>0.0656115362169216</v>
      </c>
      <c r="U362" s="9" t="n">
        <f aca="false">(($S482/$S362)^(1/10)-1)</f>
        <v>0.00322229617530301</v>
      </c>
      <c r="V362" s="9" t="n">
        <f aca="false">T362-U362</f>
        <v>0.0623892400416186</v>
      </c>
      <c r="Y362" s="28"/>
      <c r="Z362" s="28"/>
    </row>
    <row r="363" customFormat="false" ht="14.65" hidden="false" customHeight="false" outlineLevel="0" collapsed="false">
      <c r="A363" s="11" t="n">
        <v>1900.07</v>
      </c>
      <c r="B363" s="1" t="n">
        <v>5.86</v>
      </c>
      <c r="C363" s="2" t="n">
        <v>0.2625</v>
      </c>
      <c r="D363" s="1" t="n">
        <v>0.48</v>
      </c>
      <c r="E363" s="1" t="n">
        <v>7.801941983</v>
      </c>
      <c r="F363" s="2" t="n">
        <f aca="false">F362+1/12</f>
        <v>1900.54166666664</v>
      </c>
      <c r="G363" s="3" t="n">
        <f aca="false">G357*6/12+G369*6/12</f>
        <v>3.125</v>
      </c>
      <c r="H363" s="2" t="n">
        <v>241.508604409729</v>
      </c>
      <c r="I363" s="2" t="n">
        <v>10.8184315115279</v>
      </c>
      <c r="J363" s="4" t="n">
        <f aca="false">J362*((H363+(I363/12))/H362)</f>
        <v>1107.96988368153</v>
      </c>
      <c r="K363" s="2" t="n">
        <f aca="false">D363*$E$1862/E363</f>
        <v>19.7822747639368</v>
      </c>
      <c r="L363" s="4" t="n">
        <f aca="false">K363*(J363/H363)</f>
        <v>90.7552123152108</v>
      </c>
      <c r="M363" s="26" t="n">
        <f aca="false">H363/AVERAGE(K243:K362)</f>
        <v>17.6895454689528</v>
      </c>
      <c r="O363" s="6" t="n">
        <f aca="false">J363/AVERAGE(L243:L362)</f>
        <v>21.2938897099572</v>
      </c>
      <c r="Q363" s="29" t="n">
        <f aca="false">1/M363-(G363/100-(((E363/E243)^(1/10))-1))</f>
        <v>0.0265083722450727</v>
      </c>
      <c r="R363" s="3" t="n">
        <f aca="false">((G363/G364+G363/1200+((1+G364/1200)^(-119))*(1-G363/G364)))</f>
        <v>1.00295914480161</v>
      </c>
      <c r="S363" s="3" t="n">
        <f aca="false">S362*R362*E362/E363</f>
        <v>6.07650678861387</v>
      </c>
      <c r="T363" s="9" t="n">
        <f aca="false">(($J483/$J363)^(1/10)-1)</f>
        <v>0.0614717729799907</v>
      </c>
      <c r="U363" s="9" t="n">
        <f aca="false">(($S483/$S363)^(1/10)-1)</f>
        <v>0.00443823474032379</v>
      </c>
      <c r="V363" s="9" t="n">
        <f aca="false">T363-U363</f>
        <v>0.057033538239667</v>
      </c>
      <c r="Y363" s="28"/>
      <c r="Z363" s="28"/>
    </row>
    <row r="364" customFormat="false" ht="14.65" hidden="false" customHeight="false" outlineLevel="0" collapsed="false">
      <c r="A364" s="11" t="n">
        <v>1900.08</v>
      </c>
      <c r="B364" s="1" t="n">
        <v>5.94</v>
      </c>
      <c r="C364" s="2" t="n">
        <v>0.27</v>
      </c>
      <c r="D364" s="1" t="n">
        <v>0.48</v>
      </c>
      <c r="E364" s="1" t="n">
        <v>7.706792893</v>
      </c>
      <c r="F364" s="2" t="n">
        <f aca="false">F363+1/12</f>
        <v>1900.62499999997</v>
      </c>
      <c r="G364" s="3" t="n">
        <f aca="false">G357*5/12+G369*7/12</f>
        <v>3.12083333333333</v>
      </c>
      <c r="H364" s="2" t="n">
        <v>247.828053318365</v>
      </c>
      <c r="I364" s="2" t="n">
        <v>11.2649115144711</v>
      </c>
      <c r="J364" s="4" t="n">
        <f aca="false">J363*((H364+(I364/12))/H363)</f>
        <v>1141.26831480887</v>
      </c>
      <c r="K364" s="2" t="n">
        <f aca="false">D364*$E$1862/E364</f>
        <v>20.0265093590598</v>
      </c>
      <c r="L364" s="4" t="n">
        <f aca="false">K364*(J364/H364)</f>
        <v>92.2237022067776</v>
      </c>
      <c r="M364" s="26" t="n">
        <f aca="false">H364/AVERAGE(K244:K363)</f>
        <v>18.0696146667842</v>
      </c>
      <c r="O364" s="6" t="n">
        <f aca="false">J364/AVERAGE(L244:L363)</f>
        <v>21.745469843488</v>
      </c>
      <c r="Q364" s="29" t="n">
        <f aca="false">1/M364-(G364/100-(((E364/E244)^(1/10))-1))</f>
        <v>0.0205030005968179</v>
      </c>
      <c r="R364" s="3" t="n">
        <f aca="false">((G364/G365+G364/1200+((1+G365/1200)^(-119))*(1-G364/G365)))</f>
        <v>1.00295574258904</v>
      </c>
      <c r="S364" s="3" t="n">
        <f aca="false">S363*R363*E363/E364</f>
        <v>6.16973141209958</v>
      </c>
      <c r="T364" s="9" t="n">
        <f aca="false">(($J484/$J364)^(1/10)-1)</f>
        <v>0.0623627296190055</v>
      </c>
      <c r="U364" s="9" t="n">
        <f aca="false">(($S484/$S364)^(1/10)-1)</f>
        <v>0.00416146737588186</v>
      </c>
      <c r="V364" s="9" t="n">
        <f aca="false">T364-U364</f>
        <v>0.0582012622431236</v>
      </c>
      <c r="Y364" s="28"/>
      <c r="Z364" s="28"/>
    </row>
    <row r="365" customFormat="false" ht="14.65" hidden="false" customHeight="false" outlineLevel="0" collapsed="false">
      <c r="A365" s="11" t="n">
        <v>1900.09</v>
      </c>
      <c r="B365" s="1" t="n">
        <v>5.8</v>
      </c>
      <c r="C365" s="2" t="n">
        <v>0.2775</v>
      </c>
      <c r="D365" s="1" t="n">
        <v>0.48</v>
      </c>
      <c r="E365" s="1" t="n">
        <v>7.801941983</v>
      </c>
      <c r="F365" s="2" t="n">
        <f aca="false">F364+1/12</f>
        <v>1900.70833333331</v>
      </c>
      <c r="G365" s="3" t="n">
        <f aca="false">G357*4/12+G369*8/12</f>
        <v>3.11666666666667</v>
      </c>
      <c r="H365" s="2" t="n">
        <v>239.035820064236</v>
      </c>
      <c r="I365" s="2" t="n">
        <v>11.436627597901</v>
      </c>
      <c r="J365" s="4" t="n">
        <f aca="false">J364*((H365+(I365/12))/H364)</f>
        <v>1105.16824979441</v>
      </c>
      <c r="K365" s="2" t="n">
        <f aca="false">D365*$E$1862/E365</f>
        <v>19.7822747639368</v>
      </c>
      <c r="L365" s="4" t="n">
        <f aca="false">K365*(J365/H365)</f>
        <v>91.4621999829861</v>
      </c>
      <c r="M365" s="26" t="n">
        <f aca="false">H365/AVERAGE(K245:K364)</f>
        <v>17.3418741512247</v>
      </c>
      <c r="O365" s="6" t="n">
        <f aca="false">J365/AVERAGE(L245:L364)</f>
        <v>20.8692259539247</v>
      </c>
      <c r="Q365" s="29" t="n">
        <f aca="false">1/M365-(G365/100-(((E365/E245)^(1/10))-1))</f>
        <v>0.0229104466516024</v>
      </c>
      <c r="R365" s="3" t="n">
        <f aca="false">((G365/G366+G365/1200+((1+G366/1200)^(-119))*(1-G365/G366)))</f>
        <v>1.00295234039552</v>
      </c>
      <c r="S365" s="3" t="n">
        <f aca="false">S364*R364*E364/E365</f>
        <v>6.11250178998334</v>
      </c>
      <c r="T365" s="9" t="n">
        <f aca="false">(($J485/$J365)^(1/10)-1)</f>
        <v>0.0680054154383338</v>
      </c>
      <c r="U365" s="9" t="n">
        <f aca="false">(($S485/$S365)^(1/10)-1)</f>
        <v>0.0063617761278123</v>
      </c>
      <c r="V365" s="9" t="n">
        <f aca="false">T365-U365</f>
        <v>0.0616436393105215</v>
      </c>
      <c r="Y365" s="28"/>
      <c r="Z365" s="28"/>
    </row>
    <row r="366" customFormat="false" ht="14.65" hidden="false" customHeight="false" outlineLevel="0" collapsed="false">
      <c r="A366" s="11" t="n">
        <v>1900.1</v>
      </c>
      <c r="B366" s="1" t="n">
        <v>6.01</v>
      </c>
      <c r="C366" s="2" t="n">
        <v>0.285</v>
      </c>
      <c r="D366" s="1" t="n">
        <v>0.48</v>
      </c>
      <c r="E366" s="1" t="n">
        <v>7.706792893</v>
      </c>
      <c r="F366" s="2" t="n">
        <f aca="false">F365+1/12</f>
        <v>1900.79166666664</v>
      </c>
      <c r="G366" s="3" t="n">
        <f aca="false">G357*3/12+G369*9/12</f>
        <v>3.1125</v>
      </c>
      <c r="H366" s="2" t="n">
        <v>250.748585933228</v>
      </c>
      <c r="I366" s="2" t="n">
        <v>11.8907399319418</v>
      </c>
      <c r="J366" s="4" t="n">
        <f aca="false">J365*((H366+(I366/12))/H365)</f>
        <v>1163.90288897328</v>
      </c>
      <c r="K366" s="2" t="n">
        <f aca="false">D366*$E$1862/E366</f>
        <v>20.0265093590598</v>
      </c>
      <c r="L366" s="4" t="n">
        <f aca="false">K366*(J366/H366)</f>
        <v>92.9573022807278</v>
      </c>
      <c r="M366" s="26" t="n">
        <f aca="false">H366/AVERAGE(K246:K365)</f>
        <v>18.1023987845561</v>
      </c>
      <c r="O366" s="6" t="n">
        <f aca="false">J366/AVERAGE(L246:L365)</f>
        <v>21.78469252513</v>
      </c>
      <c r="Q366" s="29" t="n">
        <f aca="false">1/M366-(G366/100-(((E366/E246)^(1/10))-1))</f>
        <v>0.0193076134800888</v>
      </c>
      <c r="R366" s="3" t="n">
        <f aca="false">((G366/G367+G366/1200+((1+G367/1200)^(-119))*(1-G366/G367)))</f>
        <v>1.00294893822106</v>
      </c>
      <c r="S366" s="3" t="n">
        <f aca="false">S365*R365*E365/E366</f>
        <v>6.20623653656133</v>
      </c>
      <c r="T366" s="9" t="n">
        <f aca="false">(($J486/$J366)^(1/10)-1)</f>
        <v>0.0709150779564367</v>
      </c>
      <c r="U366" s="9" t="n">
        <f aca="false">(($S486/$S366)^(1/10)-1)</f>
        <v>0.00811917905094695</v>
      </c>
      <c r="V366" s="9" t="n">
        <f aca="false">T366-U366</f>
        <v>0.0627958989054898</v>
      </c>
      <c r="Y366" s="28"/>
      <c r="Z366" s="28"/>
    </row>
    <row r="367" customFormat="false" ht="14.65" hidden="false" customHeight="false" outlineLevel="0" collapsed="false">
      <c r="A367" s="11" t="n">
        <v>1900.11</v>
      </c>
      <c r="B367" s="1" t="n">
        <v>6.48</v>
      </c>
      <c r="C367" s="2" t="n">
        <v>0.2925</v>
      </c>
      <c r="D367" s="1" t="n">
        <v>0.48</v>
      </c>
      <c r="E367" s="1" t="n">
        <v>7.706792893</v>
      </c>
      <c r="F367" s="2" t="n">
        <f aca="false">F366+1/12</f>
        <v>1900.87499999997</v>
      </c>
      <c r="G367" s="3" t="n">
        <f aca="false">G357*2/12+G369*10/12</f>
        <v>3.10833333333333</v>
      </c>
      <c r="H367" s="2" t="n">
        <v>270.357876347307</v>
      </c>
      <c r="I367" s="2" t="n">
        <v>12.2036541406771</v>
      </c>
      <c r="J367" s="4" t="n">
        <f aca="false">J366*((H367+(I367/12))/H366)</f>
        <v>1259.64406879627</v>
      </c>
      <c r="K367" s="2" t="n">
        <f aca="false">D367*$E$1862/E367</f>
        <v>20.0265093590598</v>
      </c>
      <c r="L367" s="4" t="n">
        <f aca="false">K367*(J367/H367)</f>
        <v>93.3069680589829</v>
      </c>
      <c r="M367" s="26" t="n">
        <f aca="false">H367/AVERAGE(K247:K366)</f>
        <v>19.4195846037608</v>
      </c>
      <c r="O367" s="6" t="n">
        <f aca="false">J367/AVERAGE(L247:L366)</f>
        <v>23.3654764918472</v>
      </c>
      <c r="Q367" s="29" t="n">
        <f aca="false">1/M367-(G367/100-(((E367/E247)^(1/10))-1))</f>
        <v>0.0179748125893105</v>
      </c>
      <c r="R367" s="3" t="n">
        <f aca="false">((G367/G368+G367/1200+((1+G368/1200)^(-119))*(1-G367/G368)))</f>
        <v>1.00294553606567</v>
      </c>
      <c r="S367" s="3" t="n">
        <f aca="false">S366*R366*E366/E367</f>
        <v>6.22453834469296</v>
      </c>
      <c r="T367" s="9" t="n">
        <f aca="false">(($J487/$J367)^(1/10)-1)</f>
        <v>0.0649842505332328</v>
      </c>
      <c r="U367" s="9" t="n">
        <f aca="false">(($S487/$S367)^(1/10)-1)</f>
        <v>0.0101666337976727</v>
      </c>
      <c r="V367" s="9" t="n">
        <f aca="false">T367-U367</f>
        <v>0.0548176167355601</v>
      </c>
      <c r="Y367" s="28"/>
      <c r="Z367" s="28"/>
    </row>
    <row r="368" customFormat="false" ht="14.65" hidden="false" customHeight="false" outlineLevel="0" collapsed="false">
      <c r="A368" s="11" t="n">
        <v>1900.12</v>
      </c>
      <c r="B368" s="1" t="n">
        <v>6.87</v>
      </c>
      <c r="C368" s="2" t="n">
        <v>0.3</v>
      </c>
      <c r="D368" s="1" t="n">
        <v>0.48</v>
      </c>
      <c r="E368" s="1" t="n">
        <v>7.611651901</v>
      </c>
      <c r="F368" s="2" t="n">
        <f aca="false">F367+1/12</f>
        <v>1900.95833333331</v>
      </c>
      <c r="G368" s="3" t="n">
        <f aca="false">G357*1/12+G369*11/12</f>
        <v>3.10416666666667</v>
      </c>
      <c r="H368" s="2" t="n">
        <v>290.212107533424</v>
      </c>
      <c r="I368" s="2" t="n">
        <v>12.6730177962194</v>
      </c>
      <c r="J368" s="4" t="n">
        <f aca="false">J367*((H368+(I368/12))/H367)</f>
        <v>1357.0688447452</v>
      </c>
      <c r="K368" s="2" t="n">
        <f aca="false">D368*$E$1862/E368</f>
        <v>20.276828473951</v>
      </c>
      <c r="L368" s="4" t="n">
        <f aca="false">K368*(J368/H368)</f>
        <v>94.8170371874374</v>
      </c>
      <c r="M368" s="26" t="n">
        <f aca="false">H368/AVERAGE(K248:K367)</f>
        <v>20.7440511608709</v>
      </c>
      <c r="O368" s="6" t="n">
        <f aca="false">J368/AVERAGE(L248:L367)</f>
        <v>24.9511399170866</v>
      </c>
      <c r="Q368" s="29" t="n">
        <f aca="false">1/M368-(G368/100-(((E368/E248)^(1/10))-1))</f>
        <v>0.0134902674456145</v>
      </c>
      <c r="R368" s="3" t="n">
        <f aca="false">((G368/G369+G368/1200+((1+G369/1200)^(-119))*(1-G368/G369)))</f>
        <v>1.00294213392934</v>
      </c>
      <c r="S368" s="3" t="n">
        <f aca="false">S367*R367*E367/E368</f>
        <v>6.32090503936354</v>
      </c>
      <c r="T368" s="9" t="n">
        <f aca="false">(($J488/$J368)^(1/10)-1)</f>
        <v>0.0545452515759519</v>
      </c>
      <c r="U368" s="9" t="n">
        <f aca="false">(($S488/$S368)^(1/10)-1)</f>
        <v>0.00890091890448574</v>
      </c>
      <c r="V368" s="9" t="n">
        <f aca="false">T368-U368</f>
        <v>0.0456443326714662</v>
      </c>
      <c r="Y368" s="28"/>
      <c r="Z368" s="28"/>
    </row>
    <row r="369" customFormat="false" ht="14.65" hidden="false" customHeight="false" outlineLevel="0" collapsed="false">
      <c r="A369" s="11" t="n">
        <v>1901.01</v>
      </c>
      <c r="B369" s="1" t="n">
        <v>7.07</v>
      </c>
      <c r="C369" s="2" t="n">
        <v>0.3017</v>
      </c>
      <c r="D369" s="1" t="n">
        <v>0.4817</v>
      </c>
      <c r="E369" s="1" t="n">
        <v>7.706792893</v>
      </c>
      <c r="F369" s="2" t="n">
        <f aca="false">F368+1/12</f>
        <v>1901.04166666664</v>
      </c>
      <c r="G369" s="3" t="n">
        <v>3.1</v>
      </c>
      <c r="H369" s="2" t="n">
        <v>294.973794101152</v>
      </c>
      <c r="I369" s="2" t="n">
        <v>12.587495570059</v>
      </c>
      <c r="J369" s="4" t="n">
        <f aca="false">J368*((H369+(I369/12))/H368)</f>
        <v>1384.24015999166</v>
      </c>
      <c r="K369" s="2" t="n">
        <f aca="false">D369*$E$1862/E369</f>
        <v>20.0974365797065</v>
      </c>
      <c r="L369" s="4" t="n">
        <f aca="false">K369*(J369/H369)</f>
        <v>94.3123741255984</v>
      </c>
      <c r="M369" s="26" t="n">
        <f aca="false">H369/AVERAGE(K249:K368)</f>
        <v>20.9785818345362</v>
      </c>
      <c r="O369" s="6" t="n">
        <f aca="false">J369/AVERAGE(L249:L368)</f>
        <v>25.2231079288443</v>
      </c>
      <c r="Q369" s="29" t="n">
        <f aca="false">1/M369-(G369/100-(((E369/E249)^(1/10))-1))</f>
        <v>0.0154413628921574</v>
      </c>
      <c r="R369" s="3" t="n">
        <f aca="false">((G369/G370+G369/1200+((1+G370/1200)^(-119))*(1-G369/G370)))</f>
        <v>1.00201498734052</v>
      </c>
      <c r="S369" s="3" t="n">
        <f aca="false">S368*R368*E368/E369</f>
        <v>6.26124031519295</v>
      </c>
      <c r="T369" s="9" t="n">
        <f aca="false">(($J489/$J369)^(1/10)-1)</f>
        <v>0.0554325567513387</v>
      </c>
      <c r="U369" s="9" t="n">
        <f aca="false">(($S489/$S369)^(1/10)-1)</f>
        <v>0.0101441033929908</v>
      </c>
      <c r="V369" s="9" t="n">
        <f aca="false">T369-U369</f>
        <v>0.045288453358348</v>
      </c>
      <c r="Y369" s="28"/>
      <c r="Z369" s="28"/>
    </row>
    <row r="370" customFormat="false" ht="14.65" hidden="false" customHeight="false" outlineLevel="0" collapsed="false">
      <c r="A370" s="11" t="n">
        <v>1901.02</v>
      </c>
      <c r="B370" s="1" t="n">
        <v>7.25</v>
      </c>
      <c r="C370" s="2" t="n">
        <v>0.3033</v>
      </c>
      <c r="D370" s="1" t="n">
        <v>0.4833</v>
      </c>
      <c r="E370" s="1" t="n">
        <v>7.611651901</v>
      </c>
      <c r="F370" s="2" t="n">
        <f aca="false">F369+1/12</f>
        <v>1901.12499999997</v>
      </c>
      <c r="G370" s="3" t="n">
        <f aca="false">G369*11/12+G381*1/12</f>
        <v>3.10666666666667</v>
      </c>
      <c r="H370" s="2" t="n">
        <v>306.264596741968</v>
      </c>
      <c r="I370" s="2" t="n">
        <v>12.8124209919778</v>
      </c>
      <c r="J370" s="4" t="n">
        <f aca="false">J369*((H370+(I370/12))/H369)</f>
        <v>1442.23561055839</v>
      </c>
      <c r="K370" s="2" t="n">
        <f aca="false">D370*$E$1862/E370</f>
        <v>20.4162316697094</v>
      </c>
      <c r="L370" s="4" t="n">
        <f aca="false">K370*(J370/H370)</f>
        <v>96.1424097355685</v>
      </c>
      <c r="M370" s="26" t="n">
        <f aca="false">H370/AVERAGE(K250:K369)</f>
        <v>21.6791498482062</v>
      </c>
      <c r="O370" s="6" t="n">
        <f aca="false">J370/AVERAGE(L250:L369)</f>
        <v>26.0532513608088</v>
      </c>
      <c r="Q370" s="29" t="n">
        <f aca="false">1/M370-(G370/100-(((E370/E250)^(1/10))-1))</f>
        <v>0.0113859460362587</v>
      </c>
      <c r="R370" s="3" t="n">
        <f aca="false">((G370/G371+G370/1200+((1+G371/1200)^(-119))*(1-G370/G371)))</f>
        <v>1.00202072222323</v>
      </c>
      <c r="S370" s="3" t="n">
        <f aca="false">S369*R369*E369/E370</f>
        <v>6.35227600479613</v>
      </c>
      <c r="T370" s="9" t="n">
        <f aca="false">(($J490/$J370)^(1/10)-1)</f>
        <v>0.0566605634538417</v>
      </c>
      <c r="U370" s="9" t="n">
        <f aca="false">(($S490/$S370)^(1/10)-1)</f>
        <v>0.0121751462551709</v>
      </c>
      <c r="V370" s="9" t="n">
        <f aca="false">T370-U370</f>
        <v>0.0444854171986708</v>
      </c>
      <c r="Y370" s="28"/>
      <c r="Z370" s="28"/>
    </row>
    <row r="371" customFormat="false" ht="14.65" hidden="false" customHeight="false" outlineLevel="0" collapsed="false">
      <c r="A371" s="11" t="n">
        <v>1901.03</v>
      </c>
      <c r="B371" s="1" t="n">
        <v>7.51</v>
      </c>
      <c r="C371" s="2" t="n">
        <v>0.305</v>
      </c>
      <c r="D371" s="1" t="n">
        <v>0.485</v>
      </c>
      <c r="E371" s="1" t="n">
        <v>7.611651901</v>
      </c>
      <c r="F371" s="2" t="n">
        <f aca="false">F370+1/12</f>
        <v>1901.20833333331</v>
      </c>
      <c r="G371" s="3" t="n">
        <f aca="false">G369*10/12+G381*2/12</f>
        <v>3.11333333333333</v>
      </c>
      <c r="H371" s="2" t="n">
        <v>317.247878832025</v>
      </c>
      <c r="I371" s="2" t="n">
        <v>12.8842347594897</v>
      </c>
      <c r="J371" s="4" t="n">
        <f aca="false">J370*((H371+(I371/12))/H370)</f>
        <v>1499.01327683612</v>
      </c>
      <c r="K371" s="2" t="n">
        <f aca="false">D371*$E$1862/E371</f>
        <v>20.4880454372213</v>
      </c>
      <c r="L371" s="4" t="n">
        <f aca="false">K371*(J371/H371)</f>
        <v>96.807115747739</v>
      </c>
      <c r="M371" s="26" t="n">
        <f aca="false">H371/AVERAGE(K251:K370)</f>
        <v>22.3475839506839</v>
      </c>
      <c r="O371" s="6" t="n">
        <f aca="false">J371/AVERAGE(L251:L370)</f>
        <v>26.840868787785</v>
      </c>
      <c r="Q371" s="29" t="n">
        <f aca="false">1/M371-(G371/100-(((E371/E251)^(1/10))-1))</f>
        <v>0.00874713012082639</v>
      </c>
      <c r="R371" s="3" t="n">
        <f aca="false">((G371/G372+G371/1200+((1+G372/1200)^(-119))*(1-G371/G372)))</f>
        <v>1.00202645702788</v>
      </c>
      <c r="S371" s="3" t="n">
        <f aca="false">S370*R370*E370/E371</f>
        <v>6.36511219008711</v>
      </c>
      <c r="T371" s="9" t="n">
        <f aca="false">(($J491/$J371)^(1/10)-1)</f>
        <v>0.0506823844705884</v>
      </c>
      <c r="U371" s="9" t="n">
        <f aca="false">(($S491/$S371)^(1/10)-1)</f>
        <v>0.0112146845657426</v>
      </c>
      <c r="V371" s="9" t="n">
        <f aca="false">T371-U371</f>
        <v>0.0394676999048458</v>
      </c>
      <c r="Y371" s="28"/>
      <c r="Z371" s="28"/>
    </row>
    <row r="372" customFormat="false" ht="14.65" hidden="false" customHeight="false" outlineLevel="0" collapsed="false">
      <c r="A372" s="11" t="n">
        <v>1901.04</v>
      </c>
      <c r="B372" s="1" t="n">
        <v>8.14</v>
      </c>
      <c r="C372" s="2" t="n">
        <v>0.3067</v>
      </c>
      <c r="D372" s="1" t="n">
        <v>0.4867</v>
      </c>
      <c r="E372" s="1" t="n">
        <v>7.51650281</v>
      </c>
      <c r="F372" s="2" t="n">
        <f aca="false">F371+1/12</f>
        <v>1901.29166666664</v>
      </c>
      <c r="G372" s="3" t="n">
        <f aca="false">G369*9/12+G381*3/12</f>
        <v>3.12</v>
      </c>
      <c r="H372" s="2" t="n">
        <v>348.214049294023</v>
      </c>
      <c r="I372" s="2" t="n">
        <v>13.12005514969</v>
      </c>
      <c r="J372" s="4" t="n">
        <f aca="false">J371*((H372+(I372/12))/H371)</f>
        <v>1650.49617690809</v>
      </c>
      <c r="K372" s="2" t="n">
        <f aca="false">D372*$E$1862/E372</f>
        <v>20.8201201217937</v>
      </c>
      <c r="L372" s="4" t="n">
        <f aca="false">K372*(J372/H372)</f>
        <v>98.685072395721</v>
      </c>
      <c r="M372" s="26" t="n">
        <f aca="false">H372/AVERAGE(K252:K371)</f>
        <v>24.4097169948272</v>
      </c>
      <c r="O372" s="6" t="n">
        <f aca="false">J372/AVERAGE(L252:L371)</f>
        <v>29.2938049892543</v>
      </c>
      <c r="Q372" s="29" t="n">
        <f aca="false">1/M372-(G372/100-(((E372/E252)^(1/10))-1))</f>
        <v>0.0024736219890211</v>
      </c>
      <c r="R372" s="3" t="n">
        <f aca="false">((G372/G373+G372/1200+((1+G373/1200)^(-119))*(1-G372/G373)))</f>
        <v>1.00203219175451</v>
      </c>
      <c r="S372" s="3" t="n">
        <f aca="false">S371*R371*E371/E372</f>
        <v>6.45874808837945</v>
      </c>
      <c r="T372" s="9" t="n">
        <f aca="false">(($J492/$J372)^(1/10)-1)</f>
        <v>0.0439510397384859</v>
      </c>
      <c r="U372" s="9" t="n">
        <f aca="false">(($S492/$S372)^(1/10)-1)</f>
        <v>0.0132992884497269</v>
      </c>
      <c r="V372" s="9" t="n">
        <f aca="false">T372-U372</f>
        <v>0.030651751288759</v>
      </c>
      <c r="Y372" s="28"/>
      <c r="Z372" s="28"/>
    </row>
    <row r="373" customFormat="false" ht="14.65" hidden="false" customHeight="false" outlineLevel="0" collapsed="false">
      <c r="A373" s="11" t="n">
        <v>1901.05</v>
      </c>
      <c r="B373" s="1" t="n">
        <v>7.73</v>
      </c>
      <c r="C373" s="2" t="n">
        <v>0.3083</v>
      </c>
      <c r="D373" s="1" t="n">
        <v>0.4883</v>
      </c>
      <c r="E373" s="1" t="n">
        <v>7.51650281</v>
      </c>
      <c r="F373" s="2" t="n">
        <f aca="false">F372+1/12</f>
        <v>1901.37499999997</v>
      </c>
      <c r="G373" s="3" t="n">
        <f aca="false">G369*8/12+G381*4/12</f>
        <v>3.12666666666667</v>
      </c>
      <c r="H373" s="2" t="n">
        <v>330.67501241312</v>
      </c>
      <c r="I373" s="2" t="n">
        <v>13.1885001716643</v>
      </c>
      <c r="J373" s="4" t="n">
        <f aca="false">J372*((H373+(I373/12))/H372)</f>
        <v>1572.57241340434</v>
      </c>
      <c r="K373" s="2" t="n">
        <f aca="false">D373*$E$1862/E373</f>
        <v>20.888565143768</v>
      </c>
      <c r="L373" s="4" t="n">
        <f aca="false">K373*(J373/H373)</f>
        <v>99.3385652607163</v>
      </c>
      <c r="M373" s="26" t="n">
        <f aca="false">H373/AVERAGE(K253:K372)</f>
        <v>23.0640126848636</v>
      </c>
      <c r="O373" s="6" t="n">
        <f aca="false">J373/AVERAGE(L253:L372)</f>
        <v>27.6611020453511</v>
      </c>
      <c r="Q373" s="29" t="n">
        <f aca="false">1/M373-(G373/100-(((E373/E253)^(1/10))-1))</f>
        <v>0.00597280542636509</v>
      </c>
      <c r="R373" s="3" t="n">
        <f aca="false">((G373/G374+G373/1200+((1+G374/1200)^(-119))*(1-G373/G374)))</f>
        <v>1.00203792640316</v>
      </c>
      <c r="S373" s="3" t="n">
        <f aca="false">S372*R372*E372/E373</f>
        <v>6.47187350298911</v>
      </c>
      <c r="T373" s="9" t="n">
        <f aca="false">(($J493/$J373)^(1/10)-1)</f>
        <v>0.0516848399483951</v>
      </c>
      <c r="U373" s="9" t="n">
        <f aca="false">(($S493/$S373)^(1/10)-1)</f>
        <v>0.0134090819047867</v>
      </c>
      <c r="V373" s="9" t="n">
        <f aca="false">T373-U373</f>
        <v>0.0382757580436084</v>
      </c>
      <c r="Y373" s="28"/>
      <c r="Z373" s="28"/>
    </row>
    <row r="374" customFormat="false" ht="14.65" hidden="false" customHeight="false" outlineLevel="0" collapsed="false">
      <c r="A374" s="11" t="n">
        <v>1901.06</v>
      </c>
      <c r="B374" s="1" t="n">
        <v>8.5</v>
      </c>
      <c r="C374" s="2" t="n">
        <v>0.31</v>
      </c>
      <c r="D374" s="1" t="n">
        <v>0.49</v>
      </c>
      <c r="E374" s="1" t="n">
        <v>7.51650281</v>
      </c>
      <c r="F374" s="2" t="n">
        <f aca="false">F373+1/12</f>
        <v>1901.45833333331</v>
      </c>
      <c r="G374" s="3" t="n">
        <f aca="false">G369*7/12+G381*5/12</f>
        <v>3.13333333333333</v>
      </c>
      <c r="H374" s="2" t="n">
        <v>363.61417923823</v>
      </c>
      <c r="I374" s="2" t="n">
        <v>13.2612230075119</v>
      </c>
      <c r="J374" s="4" t="n">
        <f aca="false">J373*((H374+(I374/12))/H373)</f>
        <v>1734.47481258514</v>
      </c>
      <c r="K374" s="2" t="n">
        <f aca="false">D374*$E$1862/E374</f>
        <v>20.9612879796156</v>
      </c>
      <c r="L374" s="4" t="n">
        <f aca="false">K374*(J374/H374)</f>
        <v>99.9873715490257</v>
      </c>
      <c r="M374" s="26" t="n">
        <f aca="false">H374/AVERAGE(K254:K373)</f>
        <v>25.2384662059603</v>
      </c>
      <c r="O374" s="6" t="n">
        <f aca="false">J374/AVERAGE(L254:L373)</f>
        <v>30.2403881109842</v>
      </c>
      <c r="Q374" s="29" t="n">
        <f aca="false">1/M374-(G374/100-(((E374/E254)^(1/10))-1))</f>
        <v>0.0045684933621028</v>
      </c>
      <c r="R374" s="3" t="n">
        <f aca="false">((G374/G375+G374/1200+((1+G375/1200)^(-119))*(1-G374/G375)))</f>
        <v>1.00204366097387</v>
      </c>
      <c r="S374" s="3" t="n">
        <f aca="false">S373*R373*E373/E374</f>
        <v>6.48506270487878</v>
      </c>
      <c r="T374" s="9" t="n">
        <f aca="false">(($J494/$J374)^(1/10)-1)</f>
        <v>0.0439200550451817</v>
      </c>
      <c r="U374" s="9" t="n">
        <f aca="false">(($S494/$S374)^(1/10)-1)</f>
        <v>0.0135185201183903</v>
      </c>
      <c r="V374" s="9" t="n">
        <f aca="false">T374-U374</f>
        <v>0.0304015349267914</v>
      </c>
      <c r="Y374" s="28"/>
      <c r="Z374" s="28"/>
    </row>
    <row r="375" customFormat="false" ht="14.65" hidden="false" customHeight="false" outlineLevel="0" collapsed="false">
      <c r="A375" s="11" t="n">
        <v>1901.07</v>
      </c>
      <c r="B375" s="1" t="n">
        <v>7.93</v>
      </c>
      <c r="C375" s="2" t="n">
        <v>0.3117</v>
      </c>
      <c r="D375" s="1" t="n">
        <v>0.4917</v>
      </c>
      <c r="E375" s="1" t="n">
        <v>7.611651901</v>
      </c>
      <c r="F375" s="2" t="n">
        <f aca="false">F374+1/12</f>
        <v>1901.54166666664</v>
      </c>
      <c r="G375" s="3" t="n">
        <f aca="false">G369*6/12+G381*6/12</f>
        <v>3.14</v>
      </c>
      <c r="H375" s="2" t="n">
        <v>334.990103746732</v>
      </c>
      <c r="I375" s="2" t="n">
        <v>13.1672654902719</v>
      </c>
      <c r="J375" s="4" t="n">
        <f aca="false">J374*((H375+(I375/12))/H374)</f>
        <v>1603.16929746027</v>
      </c>
      <c r="K375" s="2" t="n">
        <f aca="false">D375*$E$1862/E375</f>
        <v>20.7710761680036</v>
      </c>
      <c r="L375" s="4" t="n">
        <f aca="false">K375*(J375/H375)</f>
        <v>99.4045830468117</v>
      </c>
      <c r="M375" s="26" t="n">
        <f aca="false">H375/AVERAGE(K255:K374)</f>
        <v>23.1448485537081</v>
      </c>
      <c r="O375" s="6" t="n">
        <f aca="false">J375/AVERAGE(L255:L374)</f>
        <v>27.71115060077</v>
      </c>
      <c r="Q375" s="29" t="n">
        <f aca="false">1/M375-(G375/100-(((E375/E255)^(1/10))-1))</f>
        <v>0.0105647383378574</v>
      </c>
      <c r="R375" s="3" t="n">
        <f aca="false">((G375/G376+G375/1200+((1+G376/1200)^(-119))*(1-G375/G376)))</f>
        <v>1.00204939546669</v>
      </c>
      <c r="S375" s="3" t="n">
        <f aca="false">S374*R374*E374/E375</f>
        <v>6.41708408601071</v>
      </c>
      <c r="T375" s="9" t="n">
        <f aca="false">(($J495/$J375)^(1/10)-1)</f>
        <v>0.051025249768653</v>
      </c>
      <c r="U375" s="9" t="n">
        <f aca="false">(($S495/$S375)^(1/10)-1)</f>
        <v>0.0138075670831099</v>
      </c>
      <c r="V375" s="9" t="n">
        <f aca="false">T375-U375</f>
        <v>0.037217682685543</v>
      </c>
      <c r="Y375" s="28"/>
      <c r="Z375" s="28"/>
    </row>
    <row r="376" customFormat="false" ht="14.65" hidden="false" customHeight="false" outlineLevel="0" collapsed="false">
      <c r="A376" s="11" t="n">
        <v>1901.08</v>
      </c>
      <c r="B376" s="1" t="n">
        <v>8.04</v>
      </c>
      <c r="C376" s="2" t="n">
        <v>0.3133</v>
      </c>
      <c r="D376" s="1" t="n">
        <v>0.4933</v>
      </c>
      <c r="E376" s="1" t="n">
        <v>7.706792893</v>
      </c>
      <c r="F376" s="2" t="n">
        <f aca="false">F375+1/12</f>
        <v>1901.62499999997</v>
      </c>
      <c r="G376" s="3" t="n">
        <f aca="false">G369*5/12+G381*7/12</f>
        <v>3.14666666666667</v>
      </c>
      <c r="H376" s="2" t="n">
        <v>335.444031764252</v>
      </c>
      <c r="I376" s="2" t="n">
        <v>13.0714695462363</v>
      </c>
      <c r="J376" s="4" t="n">
        <f aca="false">J375*((H376+(I376/12))/H375)</f>
        <v>1610.55470473263</v>
      </c>
      <c r="K376" s="2" t="n">
        <f aca="false">D376*$E$1862/E376</f>
        <v>20.5814105558837</v>
      </c>
      <c r="L376" s="4" t="n">
        <f aca="false">K376*(J376/H376)</f>
        <v>98.8167457518168</v>
      </c>
      <c r="M376" s="26" t="n">
        <f aca="false">H376/AVERAGE(K256:K375)</f>
        <v>23.0771777138444</v>
      </c>
      <c r="O376" s="6" t="n">
        <f aca="false">J376/AVERAGE(L256:L375)</f>
        <v>27.6089094728204</v>
      </c>
      <c r="Q376" s="29" t="n">
        <f aca="false">1/M376-(G376/100-(((E376/E256)^(1/10))-1))</f>
        <v>0.0118661885203904</v>
      </c>
      <c r="R376" s="3" t="n">
        <f aca="false">((G376/G377+G376/1200+((1+G377/1200)^(-119))*(1-G376/G377)))</f>
        <v>1.00205512988163</v>
      </c>
      <c r="S376" s="3" t="n">
        <f aca="false">S375*R375*E375/E376</f>
        <v>6.35085344637982</v>
      </c>
      <c r="T376" s="9" t="n">
        <f aca="false">(($J496/$J376)^(1/10)-1)</f>
        <v>0.0425426495865149</v>
      </c>
      <c r="U376" s="9" t="n">
        <f aca="false">(($S496/$S376)^(1/10)-1)</f>
        <v>0.0119579664270191</v>
      </c>
      <c r="V376" s="9" t="n">
        <f aca="false">T376-U376</f>
        <v>0.0305846831594958</v>
      </c>
      <c r="Y376" s="28"/>
      <c r="Z376" s="28"/>
    </row>
    <row r="377" customFormat="false" ht="14.65" hidden="false" customHeight="false" outlineLevel="0" collapsed="false">
      <c r="A377" s="11" t="n">
        <v>1901.09</v>
      </c>
      <c r="B377" s="1" t="n">
        <v>8</v>
      </c>
      <c r="C377" s="2" t="n">
        <v>0.315</v>
      </c>
      <c r="D377" s="1" t="n">
        <v>0.495</v>
      </c>
      <c r="E377" s="1" t="n">
        <v>7.801941983</v>
      </c>
      <c r="F377" s="2" t="n">
        <f aca="false">F376+1/12</f>
        <v>1901.70833333331</v>
      </c>
      <c r="G377" s="3" t="n">
        <f aca="false">G369*4/12+G381*8/12</f>
        <v>3.15333333333333</v>
      </c>
      <c r="H377" s="2" t="n">
        <v>329.704579398947</v>
      </c>
      <c r="I377" s="2" t="n">
        <v>12.9821178138335</v>
      </c>
      <c r="J377" s="4" t="n">
        <f aca="false">J376*((H377+(I377/12))/H376)</f>
        <v>1588.19230229785</v>
      </c>
      <c r="K377" s="2" t="n">
        <f aca="false">D377*$E$1862/E377</f>
        <v>20.4004708503098</v>
      </c>
      <c r="L377" s="4" t="n">
        <f aca="false">K377*(J377/H377)</f>
        <v>98.2693987046794</v>
      </c>
      <c r="M377" s="26" t="n">
        <f aca="false">H377/AVERAGE(K257:K376)</f>
        <v>22.5904683168602</v>
      </c>
      <c r="O377" s="6" t="n">
        <f aca="false">J377/AVERAGE(L257:L376)</f>
        <v>27.007461920877</v>
      </c>
      <c r="Q377" s="29" t="n">
        <f aca="false">1/M377-(G377/100-(((E377/E257)^(1/10))-1))</f>
        <v>0.0152054206935736</v>
      </c>
      <c r="R377" s="3" t="n">
        <f aca="false">((G377/G378+G377/1200+((1+G378/1200)^(-119))*(1-G377/G378)))</f>
        <v>1.00206086421876</v>
      </c>
      <c r="S377" s="3" t="n">
        <f aca="false">S376*R376*E376/E377</f>
        <v>6.2862938551084</v>
      </c>
      <c r="T377" s="9" t="n">
        <f aca="false">(($J497/$J377)^(1/10)-1)</f>
        <v>0.037557171030512</v>
      </c>
      <c r="U377" s="9" t="n">
        <f aca="false">(($S497/$S377)^(1/10)-1)</f>
        <v>0.0122599194070236</v>
      </c>
      <c r="V377" s="9" t="n">
        <f aca="false">T377-U377</f>
        <v>0.0252972516234884</v>
      </c>
      <c r="Y377" s="28"/>
      <c r="Z377" s="28"/>
    </row>
    <row r="378" customFormat="false" ht="14.65" hidden="false" customHeight="false" outlineLevel="0" collapsed="false">
      <c r="A378" s="11" t="n">
        <v>1901.1</v>
      </c>
      <c r="B378" s="1" t="n">
        <v>7.91</v>
      </c>
      <c r="C378" s="2" t="n">
        <v>0.3167</v>
      </c>
      <c r="D378" s="1" t="n">
        <v>0.4967</v>
      </c>
      <c r="E378" s="1" t="n">
        <v>7.801941983</v>
      </c>
      <c r="F378" s="2" t="n">
        <f aca="false">F377+1/12</f>
        <v>1901.79166666664</v>
      </c>
      <c r="G378" s="3" t="n">
        <f aca="false">G369*3/12+G381*9/12</f>
        <v>3.16</v>
      </c>
      <c r="H378" s="2" t="n">
        <v>325.995402880709</v>
      </c>
      <c r="I378" s="2" t="n">
        <v>13.0521800369558</v>
      </c>
      <c r="J378" s="4" t="n">
        <f aca="false">J377*((H378+(I378/12))/H377)</f>
        <v>1575.5645191276</v>
      </c>
      <c r="K378" s="2" t="n">
        <f aca="false">D378*$E$1862/E378</f>
        <v>20.4705330734321</v>
      </c>
      <c r="L378" s="4" t="n">
        <f aca="false">K378*(J378/H378)</f>
        <v>98.9358908534359</v>
      </c>
      <c r="M378" s="26" t="n">
        <f aca="false">H378/AVERAGE(K258:K377)</f>
        <v>22.2529016184089</v>
      </c>
      <c r="O378" s="6" t="n">
        <f aca="false">J378/AVERAGE(L258:L377)</f>
        <v>26.5864550066479</v>
      </c>
      <c r="Q378" s="29" t="n">
        <f aca="false">1/M378-(G378/100-(((E378/E258)^(1/10))-1))</f>
        <v>0.0158102566507971</v>
      </c>
      <c r="R378" s="3" t="n">
        <f aca="false">((G378/G379+G378/1200+((1+G379/1200)^(-119))*(1-G378/G379)))</f>
        <v>1.0020665984781</v>
      </c>
      <c r="S378" s="3" t="n">
        <f aca="false">S377*R377*E377/E378</f>
        <v>6.299249053183</v>
      </c>
      <c r="T378" s="9" t="n">
        <f aca="false">(($J498/$J378)^(1/10)-1)</f>
        <v>0.0394487829111811</v>
      </c>
      <c r="U378" s="9" t="n">
        <f aca="false">(($S498/$S378)^(1/10)-1)</f>
        <v>0.0123677667411046</v>
      </c>
      <c r="V378" s="9" t="n">
        <f aca="false">T378-U378</f>
        <v>0.0270810161700765</v>
      </c>
      <c r="Y378" s="28"/>
      <c r="Z378" s="28"/>
    </row>
    <row r="379" customFormat="false" ht="14.65" hidden="false" customHeight="false" outlineLevel="0" collapsed="false">
      <c r="A379" s="11" t="n">
        <v>1901.11</v>
      </c>
      <c r="B379" s="1" t="n">
        <v>8.08</v>
      </c>
      <c r="C379" s="2" t="n">
        <v>0.3183</v>
      </c>
      <c r="D379" s="1" t="n">
        <v>0.4983</v>
      </c>
      <c r="E379" s="1" t="n">
        <v>7.897091074</v>
      </c>
      <c r="F379" s="2" t="n">
        <f aca="false">F378+1/12</f>
        <v>1901.87499999997</v>
      </c>
      <c r="G379" s="3" t="n">
        <f aca="false">G369*2/12+G381*10/12</f>
        <v>3.16666666666667</v>
      </c>
      <c r="H379" s="2" t="n">
        <v>328.989413399793</v>
      </c>
      <c r="I379" s="2" t="n">
        <v>12.9600656293508</v>
      </c>
      <c r="J379" s="4" t="n">
        <f aca="false">J378*((H379+(I379/12))/H378)</f>
        <v>1595.25459752944</v>
      </c>
      <c r="K379" s="2" t="n">
        <f aca="false">D379*$E$1862/E379</f>
        <v>20.2890377100392</v>
      </c>
      <c r="L379" s="4" t="n">
        <f aca="false">K379*(J379/H379)</f>
        <v>98.3806145976387</v>
      </c>
      <c r="M379" s="26" t="n">
        <f aca="false">H379/AVERAGE(K259:K378)</f>
        <v>22.3750747776528</v>
      </c>
      <c r="O379" s="6" t="n">
        <f aca="false">J379/AVERAGE(L259:L378)</f>
        <v>26.7132152490284</v>
      </c>
      <c r="Q379" s="29" t="n">
        <f aca="false">1/M379-(G379/100-(((E379/E259)^(1/10))-1))</f>
        <v>0.0179774896214205</v>
      </c>
      <c r="R379" s="3" t="n">
        <f aca="false">((G379/G380+G379/1200+((1+G380/1200)^(-119))*(1-G379/G380)))</f>
        <v>1.00207233265969</v>
      </c>
      <c r="S379" s="3" t="n">
        <f aca="false">S378*R378*E378/E379</f>
        <v>6.23621293119743</v>
      </c>
      <c r="T379" s="9" t="n">
        <f aca="false">(($J499/$J379)^(1/10)-1)</f>
        <v>0.0437817290043023</v>
      </c>
      <c r="U379" s="9" t="n">
        <f aca="false">(($S499/$S379)^(1/10)-1)</f>
        <v>0.014753651561354</v>
      </c>
      <c r="V379" s="9" t="n">
        <f aca="false">T379-U379</f>
        <v>0.0290280774429483</v>
      </c>
      <c r="Y379" s="28"/>
      <c r="Z379" s="28"/>
    </row>
    <row r="380" customFormat="false" ht="14.65" hidden="false" customHeight="false" outlineLevel="0" collapsed="false">
      <c r="A380" s="11" t="n">
        <v>1901.12</v>
      </c>
      <c r="B380" s="1" t="n">
        <v>7.95</v>
      </c>
      <c r="C380" s="2" t="n">
        <v>0.32</v>
      </c>
      <c r="D380" s="1" t="n">
        <v>0.5</v>
      </c>
      <c r="E380" s="1" t="n">
        <v>7.992232066</v>
      </c>
      <c r="F380" s="2" t="n">
        <f aca="false">F379+1/12</f>
        <v>1901.95833333331</v>
      </c>
      <c r="G380" s="3" t="n">
        <f aca="false">G369*1/12+G381*11/12</f>
        <v>3.17333333333333</v>
      </c>
      <c r="H380" s="2" t="n">
        <v>319.842927343747</v>
      </c>
      <c r="I380" s="2" t="n">
        <v>12.8741807232703</v>
      </c>
      <c r="J380" s="4" t="n">
        <f aca="false">J379*((H380+(I380/12))/H379)</f>
        <v>1556.105898285</v>
      </c>
      <c r="K380" s="2" t="n">
        <f aca="false">D380*$E$1862/E380</f>
        <v>20.1159073801099</v>
      </c>
      <c r="L380" s="4" t="n">
        <f aca="false">K380*(J380/H380)</f>
        <v>97.8682954896224</v>
      </c>
      <c r="M380" s="26" t="n">
        <f aca="false">H380/AVERAGE(K260:K379)</f>
        <v>21.6802151410297</v>
      </c>
      <c r="O380" s="6" t="n">
        <f aca="false">J380/AVERAGE(L260:L379)</f>
        <v>25.8667843384353</v>
      </c>
      <c r="Q380" s="29" t="n">
        <f aca="false">1/M380-(G380/100-(((E380/E260)^(1/10))-1))</f>
        <v>0.0205474496415332</v>
      </c>
      <c r="R380" s="3" t="n">
        <f aca="false">((G380/G381+G380/1200+((1+G381/1200)^(-119))*(1-G380/G381)))</f>
        <v>1.00207806676358</v>
      </c>
      <c r="S380" s="3" t="n">
        <f aca="false">S379*R379*E379/E380</f>
        <v>6.17474557602054</v>
      </c>
      <c r="T380" s="9" t="n">
        <f aca="false">(($J500/$J380)^(1/10)-1)</f>
        <v>0.0483856244746732</v>
      </c>
      <c r="U380" s="9" t="n">
        <f aca="false">(($S500/$S380)^(1/10)-1)</f>
        <v>0.0171418553833094</v>
      </c>
      <c r="V380" s="9" t="n">
        <f aca="false">T380-U380</f>
        <v>0.0312437690913638</v>
      </c>
      <c r="Y380" s="28"/>
      <c r="Z380" s="28"/>
    </row>
    <row r="381" customFormat="false" ht="14.65" hidden="false" customHeight="false" outlineLevel="0" collapsed="false">
      <c r="A381" s="11" t="n">
        <v>1902.01</v>
      </c>
      <c r="B381" s="1" t="n">
        <v>8.12</v>
      </c>
      <c r="C381" s="2" t="n">
        <v>0.3208</v>
      </c>
      <c r="D381" s="1" t="n">
        <v>0.5108</v>
      </c>
      <c r="E381" s="1" t="n">
        <v>7.897091074</v>
      </c>
      <c r="F381" s="2" t="n">
        <f aca="false">F380+1/12</f>
        <v>1902.04166666664</v>
      </c>
      <c r="G381" s="3" t="n">
        <v>3.18</v>
      </c>
      <c r="H381" s="2" t="n">
        <v>330.618073862168</v>
      </c>
      <c r="I381" s="2" t="n">
        <v>13.0618569082492</v>
      </c>
      <c r="J381" s="4" t="n">
        <f aca="false">J380*((H381+(I381/12))/H380)</f>
        <v>1613.82507913513</v>
      </c>
      <c r="K381" s="2" t="n">
        <f aca="false">D381*$E$1862/E381</f>
        <v>20.7979941045315</v>
      </c>
      <c r="L381" s="4" t="n">
        <f aca="false">K381*(J381/H381)</f>
        <v>101.519932318008</v>
      </c>
      <c r="M381" s="26" t="n">
        <f aca="false">H381/AVERAGE(K261:K380)</f>
        <v>22.3402907960336</v>
      </c>
      <c r="O381" s="6" t="n">
        <f aca="false">J381/AVERAGE(L261:L380)</f>
        <v>26.6356995084129</v>
      </c>
      <c r="Q381" s="29" t="n">
        <f aca="false">1/M381-(G381/100-(((E381/E261)^(1/10))-1))</f>
        <v>0.0204939743032923</v>
      </c>
      <c r="R381" s="3" t="n">
        <f aca="false">((G381/G382+G381/1200+((1+G382/1200)^(-119))*(1-G381/G382)))</f>
        <v>1.00180083499403</v>
      </c>
      <c r="S381" s="3" t="n">
        <f aca="false">S380*R380*E380/E381</f>
        <v>6.26212256166238</v>
      </c>
      <c r="T381" s="9" t="n">
        <f aca="false">(($J501/$J381)^(1/10)-1)</f>
        <v>0.0440433817230588</v>
      </c>
      <c r="U381" s="9" t="n">
        <f aca="false">(($S501/$S381)^(1/10)-1)</f>
        <v>0.0149680511029811</v>
      </c>
      <c r="V381" s="9" t="n">
        <f aca="false">T381-U381</f>
        <v>0.0290753306200777</v>
      </c>
      <c r="Y381" s="28"/>
      <c r="Z381" s="28"/>
    </row>
    <row r="382" customFormat="false" ht="14.65" hidden="false" customHeight="false" outlineLevel="0" collapsed="false">
      <c r="A382" s="11" t="n">
        <v>1902.02</v>
      </c>
      <c r="B382" s="1" t="n">
        <v>8.19</v>
      </c>
      <c r="C382" s="2" t="n">
        <v>0.3217</v>
      </c>
      <c r="D382" s="1" t="n">
        <v>0.5217</v>
      </c>
      <c r="E382" s="1" t="n">
        <v>7.897091074</v>
      </c>
      <c r="F382" s="2" t="n">
        <f aca="false">F381+1/12</f>
        <v>1902.12499999997</v>
      </c>
      <c r="G382" s="3" t="n">
        <f aca="false">G381*11/12+G393*1/12</f>
        <v>3.19</v>
      </c>
      <c r="H382" s="2" t="n">
        <v>333.468229671325</v>
      </c>
      <c r="I382" s="2" t="n">
        <v>13.0985017686526</v>
      </c>
      <c r="J382" s="4" t="n">
        <f aca="false">J381*((H382+(I382/12))/H381)</f>
        <v>1633.06543827338</v>
      </c>
      <c r="K382" s="2" t="n">
        <f aca="false">D382*$E$1862/E382</f>
        <v>21.2418040805287</v>
      </c>
      <c r="L382" s="4" t="n">
        <f aca="false">K382*(J382/H382)</f>
        <v>104.025670225546</v>
      </c>
      <c r="M382" s="26" t="n">
        <f aca="false">H382/AVERAGE(K262:K381)</f>
        <v>22.4599574524604</v>
      </c>
      <c r="O382" s="6" t="n">
        <f aca="false">J382/AVERAGE(L262:L381)</f>
        <v>26.7560703894658</v>
      </c>
      <c r="Q382" s="29" t="n">
        <f aca="false">1/M382-(G382/100-(((E382/E262)^(1/10))-1))</f>
        <v>0.0201554814301438</v>
      </c>
      <c r="R382" s="3" t="n">
        <f aca="false">((G382/G383+G382/1200+((1+G383/1200)^(-119))*(1-G382/G383)))</f>
        <v>1.00180956958075</v>
      </c>
      <c r="S382" s="3" t="n">
        <f aca="false">S381*R381*E381/E382</f>
        <v>6.27339961110833</v>
      </c>
      <c r="T382" s="9" t="n">
        <f aca="false">(($J502/$J382)^(1/10)-1)</f>
        <v>0.0412616280078912</v>
      </c>
      <c r="U382" s="9" t="n">
        <f aca="false">(($S502/$S382)^(1/10)-1)</f>
        <v>0.013770618676437</v>
      </c>
      <c r="V382" s="9" t="n">
        <f aca="false">T382-U382</f>
        <v>0.0274910093314542</v>
      </c>
      <c r="Y382" s="28"/>
      <c r="Z382" s="28"/>
    </row>
    <row r="383" customFormat="false" ht="14.65" hidden="false" customHeight="false" outlineLevel="0" collapsed="false">
      <c r="A383" s="11" t="n">
        <v>1902.03</v>
      </c>
      <c r="B383" s="1" t="n">
        <v>8.2</v>
      </c>
      <c r="C383" s="2" t="n">
        <v>0.3225</v>
      </c>
      <c r="D383" s="1" t="n">
        <v>0.5325</v>
      </c>
      <c r="E383" s="1" t="n">
        <v>7.897091074</v>
      </c>
      <c r="F383" s="2" t="n">
        <f aca="false">F382+1/12</f>
        <v>1902.20833333331</v>
      </c>
      <c r="G383" s="3" t="n">
        <f aca="false">G381*10/12+G393*2/12</f>
        <v>3.2</v>
      </c>
      <c r="H383" s="2" t="n">
        <v>333.875394786919</v>
      </c>
      <c r="I383" s="2" t="n">
        <v>13.1310749779001</v>
      </c>
      <c r="J383" s="4" t="n">
        <f aca="false">J382*((H383+(I383/12))/H382)</f>
        <v>1640.4182206954</v>
      </c>
      <c r="K383" s="2" t="n">
        <f aca="false">D383*$E$1862/E383</f>
        <v>21.68154240537</v>
      </c>
      <c r="L383" s="4" t="n">
        <f aca="false">K383*(J383/H383)</f>
        <v>106.527158843939</v>
      </c>
      <c r="M383" s="26" t="n">
        <f aca="false">H383/AVERAGE(K263:K382)</f>
        <v>22.4106522882173</v>
      </c>
      <c r="O383" s="6" t="n">
        <f aca="false">J383/AVERAGE(L263:L382)</f>
        <v>26.6741360556313</v>
      </c>
      <c r="Q383" s="29" t="n">
        <f aca="false">1/M383-(G383/100-(((E383/E263)^(1/10))-1))</f>
        <v>0.0228084652273202</v>
      </c>
      <c r="R383" s="3" t="n">
        <f aca="false">((G383/G384+G383/1200+((1+G384/1200)^(-119))*(1-G383/G384)))</f>
        <v>1.00181830390573</v>
      </c>
      <c r="S383" s="3" t="n">
        <f aca="false">S382*R382*E382/E383</f>
        <v>6.28475176421248</v>
      </c>
      <c r="T383" s="9" t="n">
        <f aca="false">(($J503/$J383)^(1/10)-1)</f>
        <v>0.0420610714106298</v>
      </c>
      <c r="U383" s="9" t="n">
        <f aca="false">(($S503/$S383)^(1/10)-1)</f>
        <v>0.0115594865734872</v>
      </c>
      <c r="V383" s="9" t="n">
        <f aca="false">T383-U383</f>
        <v>0.0305015848371426</v>
      </c>
      <c r="Y383" s="28"/>
      <c r="Z383" s="28"/>
    </row>
    <row r="384" customFormat="false" ht="14.65" hidden="false" customHeight="false" outlineLevel="0" collapsed="false">
      <c r="A384" s="11" t="n">
        <v>1902.04</v>
      </c>
      <c r="B384" s="1" t="n">
        <v>8.48</v>
      </c>
      <c r="C384" s="2" t="n">
        <v>0.3233</v>
      </c>
      <c r="D384" s="1" t="n">
        <v>0.5433</v>
      </c>
      <c r="E384" s="1" t="n">
        <v>7.992232066</v>
      </c>
      <c r="F384" s="2" t="n">
        <f aca="false">F383+1/12</f>
        <v>1902.29166666664</v>
      </c>
      <c r="G384" s="3" t="n">
        <f aca="false">G381*9/12+G393*3/12</f>
        <v>3.21</v>
      </c>
      <c r="H384" s="2" t="n">
        <v>341.165789166663</v>
      </c>
      <c r="I384" s="2" t="n">
        <v>13.006945711979</v>
      </c>
      <c r="J384" s="4" t="n">
        <f aca="false">J383*((H384+(I384/12))/H383)</f>
        <v>1681.5634060536</v>
      </c>
      <c r="K384" s="2" t="n">
        <f aca="false">D384*$E$1862/E384</f>
        <v>21.8579449592274</v>
      </c>
      <c r="L384" s="4" t="n">
        <f aca="false">K384*(J384/H384)</f>
        <v>107.735070578882</v>
      </c>
      <c r="M384" s="26" t="n">
        <f aca="false">H384/AVERAGE(K264:K383)</f>
        <v>22.8231086984978</v>
      </c>
      <c r="O384" s="6" t="n">
        <f aca="false">J384/AVERAGE(L264:L383)</f>
        <v>27.1363188795185</v>
      </c>
      <c r="Q384" s="29" t="n">
        <f aca="false">1/M384-(G384/100-(((E384/E264)^(1/10))-1))</f>
        <v>0.0244711149451351</v>
      </c>
      <c r="R384" s="3" t="n">
        <f aca="false">((G384/G385+G384/1200+((1+G385/1200)^(-119))*(1-G384/G385)))</f>
        <v>1.00182703796917</v>
      </c>
      <c r="S384" s="3" t="n">
        <f aca="false">S383*R383*E383/E384</f>
        <v>6.22122848253463</v>
      </c>
      <c r="T384" s="9" t="n">
        <f aca="false">(($J504/$J384)^(1/10)-1)</f>
        <v>0.0399985235495663</v>
      </c>
      <c r="U384" s="9" t="n">
        <f aca="false">(($S504/$S384)^(1/10)-1)</f>
        <v>0.00961210473193175</v>
      </c>
      <c r="V384" s="9" t="n">
        <f aca="false">T384-U384</f>
        <v>0.0303864188176346</v>
      </c>
      <c r="Y384" s="28"/>
      <c r="Z384" s="28"/>
    </row>
    <row r="385" customFormat="false" ht="14.65" hidden="false" customHeight="false" outlineLevel="0" collapsed="false">
      <c r="A385" s="11" t="n">
        <v>1902.05</v>
      </c>
      <c r="B385" s="1" t="n">
        <v>8.46</v>
      </c>
      <c r="C385" s="2" t="n">
        <v>0.3242</v>
      </c>
      <c r="D385" s="1" t="n">
        <v>0.5542</v>
      </c>
      <c r="E385" s="1" t="n">
        <v>8.087381157</v>
      </c>
      <c r="F385" s="2" t="n">
        <f aca="false">F384+1/12</f>
        <v>1902.37499999997</v>
      </c>
      <c r="G385" s="3" t="n">
        <f aca="false">G381*8/12+G393*4/12</f>
        <v>3.22</v>
      </c>
      <c r="H385" s="2" t="n">
        <v>336.356759647158</v>
      </c>
      <c r="I385" s="2" t="n">
        <v>12.8896999382516</v>
      </c>
      <c r="J385" s="4" t="n">
        <f aca="false">J384*((H385+(I385/12))/H384)</f>
        <v>1663.15461200939</v>
      </c>
      <c r="K385" s="2" t="n">
        <f aca="false">D385*$E$1862/E385</f>
        <v>22.0341508506448</v>
      </c>
      <c r="L385" s="4" t="n">
        <f aca="false">K385*(J385/H385)</f>
        <v>108.950388413192</v>
      </c>
      <c r="M385" s="26" t="n">
        <f aca="false">H385/AVERAGE(K265:K384)</f>
        <v>22.4279544933298</v>
      </c>
      <c r="O385" s="6" t="n">
        <f aca="false">J385/AVERAGE(L265:L384)</f>
        <v>26.6377644853248</v>
      </c>
      <c r="Q385" s="29" t="n">
        <f aca="false">1/M385-(G385/100-(((E385/E265)^(1/10))-1))</f>
        <v>0.0263423826563986</v>
      </c>
      <c r="R385" s="3" t="n">
        <f aca="false">((G385/G386+G385/1200+((1+G386/1200)^(-119))*(1-G385/G386)))</f>
        <v>1.00183577177127</v>
      </c>
      <c r="S385" s="3" t="n">
        <f aca="false">S384*R384*E384/E385</f>
        <v>6.15926761366075</v>
      </c>
      <c r="T385" s="9" t="n">
        <f aca="false">(($J505/$J385)^(1/10)-1)</f>
        <v>0.0414639690507144</v>
      </c>
      <c r="U385" s="9" t="n">
        <f aca="false">(($S505/$S385)^(1/10)-1)</f>
        <v>0.0106694216745538</v>
      </c>
      <c r="V385" s="9" t="n">
        <f aca="false">T385-U385</f>
        <v>0.0307945473761606</v>
      </c>
      <c r="Y385" s="28"/>
      <c r="Z385" s="28"/>
    </row>
    <row r="386" customFormat="false" ht="14.65" hidden="false" customHeight="false" outlineLevel="0" collapsed="false">
      <c r="A386" s="11" t="n">
        <v>1902.06</v>
      </c>
      <c r="B386" s="1" t="n">
        <v>8.41</v>
      </c>
      <c r="C386" s="2" t="n">
        <v>0.325</v>
      </c>
      <c r="D386" s="1" t="n">
        <v>0.565</v>
      </c>
      <c r="E386" s="1" t="n">
        <v>8.18251405</v>
      </c>
      <c r="F386" s="2" t="n">
        <f aca="false">F385+1/12</f>
        <v>1902.4583333333</v>
      </c>
      <c r="G386" s="3" t="n">
        <f aca="false">G381*7/12+G393*5/12</f>
        <v>3.23</v>
      </c>
      <c r="H386" s="2" t="n">
        <v>330.481341489417</v>
      </c>
      <c r="I386" s="2" t="n">
        <v>12.77127657361</v>
      </c>
      <c r="J386" s="4" t="n">
        <f aca="false">J385*((H386+(I386/12))/H385)</f>
        <v>1639.36535269128</v>
      </c>
      <c r="K386" s="2" t="n">
        <f aca="false">D386*$E$1862/E386</f>
        <v>22.2023731202759</v>
      </c>
      <c r="L386" s="4" t="n">
        <f aca="false">K386*(J386/H386)</f>
        <v>110.135722267607</v>
      </c>
      <c r="M386" s="26" t="n">
        <f aca="false">H386/AVERAGE(K266:K385)</f>
        <v>21.9637422955146</v>
      </c>
      <c r="O386" s="6" t="n">
        <f aca="false">J386/AVERAGE(L266:L385)</f>
        <v>26.0587916266176</v>
      </c>
      <c r="Q386" s="29" t="n">
        <f aca="false">1/M386-(G386/100-(((E386/E266)^(1/10))-1))</f>
        <v>0.0283712120835324</v>
      </c>
      <c r="R386" s="3" t="n">
        <f aca="false">((G386/G387+G386/1200+((1+G387/1200)^(-119))*(1-G386/G387)))</f>
        <v>1.00184450531221</v>
      </c>
      <c r="S386" s="3" t="n">
        <f aca="false">S385*R385*E385/E386</f>
        <v>6.0988332719279</v>
      </c>
      <c r="T386" s="9" t="n">
        <f aca="false">(($J506/$J386)^(1/10)-1)</f>
        <v>0.044424332978287</v>
      </c>
      <c r="U386" s="9" t="n">
        <f aca="false">(($S506/$S386)^(1/10)-1)</f>
        <v>0.012713833691679</v>
      </c>
      <c r="V386" s="9" t="n">
        <f aca="false">T386-U386</f>
        <v>0.031710499286608</v>
      </c>
      <c r="Y386" s="28"/>
      <c r="Z386" s="28"/>
    </row>
    <row r="387" customFormat="false" ht="14.65" hidden="false" customHeight="false" outlineLevel="0" collapsed="false">
      <c r="A387" s="11" t="n">
        <v>1902.07</v>
      </c>
      <c r="B387" s="1" t="n">
        <v>8.6</v>
      </c>
      <c r="C387" s="2" t="n">
        <v>0.3258</v>
      </c>
      <c r="D387" s="1" t="n">
        <v>0.5758</v>
      </c>
      <c r="E387" s="1" t="n">
        <v>8.18251405</v>
      </c>
      <c r="F387" s="2" t="n">
        <f aca="false">F386+1/12</f>
        <v>1902.54166666664</v>
      </c>
      <c r="G387" s="3" t="n">
        <f aca="false">G381*6/12+G393*6/12</f>
        <v>3.24</v>
      </c>
      <c r="H387" s="2" t="n">
        <v>337.947626255527</v>
      </c>
      <c r="I387" s="2" t="n">
        <v>12.8027135620989</v>
      </c>
      <c r="J387" s="4" t="n">
        <f aca="false">J386*((H387+(I387/12))/H386)</f>
        <v>1681.6945068336</v>
      </c>
      <c r="K387" s="2" t="n">
        <f aca="false">D387*$E$1862/E387</f>
        <v>22.6267724648759</v>
      </c>
      <c r="L387" s="4" t="n">
        <f aca="false">K387*(J387/H387)</f>
        <v>112.595313608696</v>
      </c>
      <c r="M387" s="26" t="n">
        <f aca="false">H387/AVERAGE(K267:K386)</f>
        <v>22.3856865894014</v>
      </c>
      <c r="O387" s="6" t="n">
        <f aca="false">J387/AVERAGE(L267:L386)</f>
        <v>26.5294000031679</v>
      </c>
      <c r="Q387" s="29" t="n">
        <f aca="false">1/M387-(G387/100-(((E387/E267)^(1/10))-1))</f>
        <v>0.0247093358963878</v>
      </c>
      <c r="R387" s="3" t="n">
        <f aca="false">((G387/G388+G387/1200+((1+G388/1200)^(-119))*(1-G387/G388)))</f>
        <v>1.00185323859219</v>
      </c>
      <c r="S387" s="3" t="n">
        <f aca="false">S386*R386*E386/E387</f>
        <v>6.11008260229623</v>
      </c>
      <c r="T387" s="9" t="n">
        <f aca="false">(($J507/$J387)^(1/10)-1)</f>
        <v>0.0423038584455073</v>
      </c>
      <c r="U387" s="9" t="n">
        <f aca="false">(($S507/$S387)^(1/10)-1)</f>
        <v>0.0125807609523096</v>
      </c>
      <c r="V387" s="9" t="n">
        <f aca="false">T387-U387</f>
        <v>0.0297230974931977</v>
      </c>
      <c r="Y387" s="28"/>
      <c r="Z387" s="28"/>
    </row>
    <row r="388" customFormat="false" ht="14.65" hidden="false" customHeight="false" outlineLevel="0" collapsed="false">
      <c r="A388" s="11" t="n">
        <v>1902.08</v>
      </c>
      <c r="B388" s="1" t="n">
        <v>8.83</v>
      </c>
      <c r="C388" s="2" t="n">
        <v>0.3267</v>
      </c>
      <c r="D388" s="1" t="n">
        <v>0.5867</v>
      </c>
      <c r="E388" s="1" t="n">
        <v>8.087381157</v>
      </c>
      <c r="F388" s="2" t="n">
        <f aca="false">F387+1/12</f>
        <v>1902.62499999997</v>
      </c>
      <c r="G388" s="3" t="n">
        <f aca="false">G381*5/12+G393*7/12</f>
        <v>3.25</v>
      </c>
      <c r="H388" s="2" t="n">
        <v>351.067398071442</v>
      </c>
      <c r="I388" s="2" t="n">
        <v>12.9890961438211</v>
      </c>
      <c r="J388" s="4" t="n">
        <f aca="false">J387*((H388+(I388/12))/H387)</f>
        <v>1752.36745723872</v>
      </c>
      <c r="K388" s="2" t="n">
        <f aca="false">D388*$E$1862/E388</f>
        <v>23.3263015230482</v>
      </c>
      <c r="L388" s="4" t="n">
        <f aca="false">K388*(J388/H388)</f>
        <v>116.434200131592</v>
      </c>
      <c r="M388" s="26" t="n">
        <f aca="false">H388/AVERAGE(K268:K387)</f>
        <v>23.1686718340929</v>
      </c>
      <c r="O388" s="6" t="n">
        <f aca="false">J388/AVERAGE(L268:L387)</f>
        <v>27.4248985319493</v>
      </c>
      <c r="Q388" s="29" t="n">
        <f aca="false">1/M388-(G388/100-(((E388/E268)^(1/10))-1))</f>
        <v>0.0205953724747784</v>
      </c>
      <c r="R388" s="3" t="n">
        <f aca="false">((G388/G389+G388/1200+((1+G389/1200)^(-119))*(1-G388/G389)))</f>
        <v>1.00186197161141</v>
      </c>
      <c r="S388" s="3" t="n">
        <f aca="false">S387*R387*E387/E388</f>
        <v>6.19341292090467</v>
      </c>
      <c r="T388" s="9" t="n">
        <f aca="false">(($J508/$J388)^(1/10)-1)</f>
        <v>0.0397743947254565</v>
      </c>
      <c r="U388" s="9" t="n">
        <f aca="false">(($S508/$S388)^(1/10)-1)</f>
        <v>0.0102710604261524</v>
      </c>
      <c r="V388" s="9" t="n">
        <f aca="false">T388-U388</f>
        <v>0.0295033342993041</v>
      </c>
      <c r="Y388" s="28"/>
      <c r="Z388" s="28"/>
    </row>
    <row r="389" customFormat="false" ht="14.65" hidden="false" customHeight="false" outlineLevel="0" collapsed="false">
      <c r="A389" s="11" t="n">
        <v>1902.09</v>
      </c>
      <c r="B389" s="1" t="n">
        <v>8.85</v>
      </c>
      <c r="C389" s="2" t="n">
        <v>0.3275</v>
      </c>
      <c r="D389" s="1" t="n">
        <v>0.5975</v>
      </c>
      <c r="E389" s="1" t="n">
        <v>8.18251405</v>
      </c>
      <c r="F389" s="2" t="n">
        <f aca="false">F388+1/12</f>
        <v>1902.7083333333</v>
      </c>
      <c r="G389" s="3" t="n">
        <f aca="false">G381*4/12+G393*8/12</f>
        <v>3.26</v>
      </c>
      <c r="H389" s="2" t="n">
        <v>347.771685158304</v>
      </c>
      <c r="I389" s="2" t="n">
        <v>12.8695171626378</v>
      </c>
      <c r="J389" s="4" t="n">
        <f aca="false">J388*((H389+(I389/12))/H388)</f>
        <v>1741.26999706458</v>
      </c>
      <c r="K389" s="2" t="n">
        <f aca="false">D389*$E$1862/E389</f>
        <v>23.4795007776369</v>
      </c>
      <c r="L389" s="4" t="n">
        <f aca="false">K389*(J389/H389)</f>
        <v>117.560319010858</v>
      </c>
      <c r="M389" s="26" t="n">
        <f aca="false">H389/AVERAGE(K269:K388)</f>
        <v>22.8565663819545</v>
      </c>
      <c r="O389" s="6" t="n">
        <f aca="false">J389/AVERAGE(L269:L388)</f>
        <v>27.022746801513</v>
      </c>
      <c r="Q389" s="29" t="n">
        <f aca="false">1/M389-(G389/100-(((E389/E269)^(1/10))-1))</f>
        <v>0.0222664997885541</v>
      </c>
      <c r="R389" s="3" t="n">
        <f aca="false">((G389/G390+G389/1200+((1+G390/1200)^(-119))*(1-G389/G390)))</f>
        <v>1.00187070437007</v>
      </c>
      <c r="S389" s="3" t="n">
        <f aca="false">S388*R388*E388/E389</f>
        <v>6.13280392745059</v>
      </c>
      <c r="T389" s="9" t="n">
        <f aca="false">(($J509/$J389)^(1/10)-1)</f>
        <v>0.0403678816700506</v>
      </c>
      <c r="U389" s="9" t="n">
        <f aca="false">(($S509/$S389)^(1/10)-1)</f>
        <v>0.010339344178423</v>
      </c>
      <c r="V389" s="9" t="n">
        <f aca="false">T389-U389</f>
        <v>0.0300285374916276</v>
      </c>
      <c r="Y389" s="28"/>
      <c r="Z389" s="28"/>
    </row>
    <row r="390" customFormat="false" ht="14.65" hidden="false" customHeight="false" outlineLevel="0" collapsed="false">
      <c r="A390" s="11" t="n">
        <v>1902.1</v>
      </c>
      <c r="B390" s="1" t="n">
        <v>8.57</v>
      </c>
      <c r="C390" s="2" t="n">
        <v>0.3283</v>
      </c>
      <c r="D390" s="1" t="n">
        <v>0.6083</v>
      </c>
      <c r="E390" s="1" t="n">
        <v>8.753424793</v>
      </c>
      <c r="F390" s="2" t="n">
        <f aca="false">F389+1/12</f>
        <v>1902.79166666664</v>
      </c>
      <c r="G390" s="3" t="n">
        <f aca="false">G381*3/12+G393*9/12</f>
        <v>3.27</v>
      </c>
      <c r="H390" s="2" t="n">
        <v>314.804205801097</v>
      </c>
      <c r="I390" s="2" t="n">
        <v>12.0595356784714</v>
      </c>
      <c r="J390" s="4" t="n">
        <f aca="false">J389*((H390+(I390/12))/H389)</f>
        <v>1581.23576746096</v>
      </c>
      <c r="K390" s="2" t="n">
        <f aca="false">D390*$E$1862/E390</f>
        <v>22.3448539543533</v>
      </c>
      <c r="L390" s="4" t="n">
        <f aca="false">K390*(J390/H390)</f>
        <v>112.23637308594</v>
      </c>
      <c r="M390" s="26" t="n">
        <f aca="false">H390/AVERAGE(K270:K389)</f>
        <v>20.6044254018598</v>
      </c>
      <c r="O390" s="6" t="n">
        <f aca="false">J390/AVERAGE(L270:L389)</f>
        <v>24.3333352595233</v>
      </c>
      <c r="Q390" s="29" t="n">
        <f aca="false">1/M390-(G390/100-(((E390/E270)^(1/10))-1))</f>
        <v>0.0337912354989396</v>
      </c>
      <c r="R390" s="3" t="n">
        <f aca="false">((G390/G391+G390/1200+((1+G391/1200)^(-119))*(1-G390/G391)))</f>
        <v>1.00187943686835</v>
      </c>
      <c r="S390" s="3" t="n">
        <f aca="false">S389*R389*E389/E390</f>
        <v>5.74353818285333</v>
      </c>
      <c r="T390" s="9" t="n">
        <f aca="false">(($J510/$J390)^(1/10)-1)</f>
        <v>0.0506577421903092</v>
      </c>
      <c r="U390" s="9" t="n">
        <f aca="false">(($S510/$S390)^(1/10)-1)</f>
        <v>0.017051199726382</v>
      </c>
      <c r="V390" s="9" t="n">
        <f aca="false">T390-U390</f>
        <v>0.0336065424639271</v>
      </c>
      <c r="Y390" s="28"/>
      <c r="Z390" s="28"/>
    </row>
    <row r="391" customFormat="false" ht="14.65" hidden="false" customHeight="false" outlineLevel="0" collapsed="false">
      <c r="A391" s="11" t="n">
        <v>1902.11</v>
      </c>
      <c r="B391" s="1" t="n">
        <v>8.24</v>
      </c>
      <c r="C391" s="2" t="n">
        <v>0.3292</v>
      </c>
      <c r="D391" s="1" t="n">
        <v>0.6192</v>
      </c>
      <c r="E391" s="1" t="n">
        <v>8.467928926</v>
      </c>
      <c r="F391" s="2" t="n">
        <f aca="false">F390+1/12</f>
        <v>1902.87499999997</v>
      </c>
      <c r="G391" s="3" t="n">
        <f aca="false">G381*2/12+G393*10/12</f>
        <v>3.28</v>
      </c>
      <c r="H391" s="2" t="n">
        <v>312.887141962769</v>
      </c>
      <c r="I391" s="2" t="n">
        <v>12.500296982299</v>
      </c>
      <c r="J391" s="4" t="n">
        <f aca="false">J390*((H391+(I391/12))/H390)</f>
        <v>1576.83884340529</v>
      </c>
      <c r="K391" s="2" t="n">
        <f aca="false">D391*$E$1862/E391</f>
        <v>23.512101735843</v>
      </c>
      <c r="L391" s="4" t="n">
        <f aca="false">K391*(J391/H391)</f>
        <v>118.492549980165</v>
      </c>
      <c r="M391" s="26" t="n">
        <f aca="false">H391/AVERAGE(K271:K390)</f>
        <v>20.4085412550722</v>
      </c>
      <c r="O391" s="6" t="n">
        <f aca="false">J391/AVERAGE(L271:L390)</f>
        <v>24.0817907337872</v>
      </c>
      <c r="Q391" s="29" t="n">
        <f aca="false">1/M391-(G391/100-(((E391/E271)^(1/10))-1))</f>
        <v>0.0281888989837707</v>
      </c>
      <c r="R391" s="3" t="n">
        <f aca="false">((G391/G392+G391/1200+((1+G392/1200)^(-119))*(1-G391/G392)))</f>
        <v>1.00188816910646</v>
      </c>
      <c r="S391" s="3" t="n">
        <f aca="false">S390*R390*E390/E391</f>
        <v>5.94833988820935</v>
      </c>
      <c r="T391" s="9" t="n">
        <f aca="false">(($J511/$J391)^(1/10)-1)</f>
        <v>0.0501995970102689</v>
      </c>
      <c r="U391" s="9" t="n">
        <f aca="false">(($S511/$S391)^(1/10)-1)</f>
        <v>0.013562018219297</v>
      </c>
      <c r="V391" s="9" t="n">
        <f aca="false">T391-U391</f>
        <v>0.0366375787909719</v>
      </c>
      <c r="Y391" s="28"/>
      <c r="Z391" s="28"/>
    </row>
    <row r="392" customFormat="false" ht="14.65" hidden="false" customHeight="false" outlineLevel="0" collapsed="false">
      <c r="A392" s="11" t="n">
        <v>1902.12</v>
      </c>
      <c r="B392" s="1" t="n">
        <v>8.05</v>
      </c>
      <c r="C392" s="2" t="n">
        <v>0.33</v>
      </c>
      <c r="D392" s="1" t="n">
        <v>0.63</v>
      </c>
      <c r="E392" s="1" t="n">
        <v>8.563094215</v>
      </c>
      <c r="F392" s="2" t="n">
        <f aca="false">F391+1/12</f>
        <v>1902.9583333333</v>
      </c>
      <c r="G392" s="3" t="n">
        <f aca="false">G381*1/12+G393*11/12</f>
        <v>3.29</v>
      </c>
      <c r="H392" s="2" t="n">
        <v>302.275443316491</v>
      </c>
      <c r="I392" s="2" t="n">
        <v>12.3914156887505</v>
      </c>
      <c r="J392" s="4" t="n">
        <f aca="false">J391*((H392+(I392/12))/H391)</f>
        <v>1528.56371649113</v>
      </c>
      <c r="K392" s="2" t="n">
        <f aca="false">D392*$E$1862/E392</f>
        <v>23.6563390421601</v>
      </c>
      <c r="L392" s="4" t="n">
        <f aca="false">K392*(J392/H392)</f>
        <v>119.626725638436</v>
      </c>
      <c r="M392" s="26" t="n">
        <f aca="false">H392/AVERAGE(K272:K391)</f>
        <v>19.6332321268238</v>
      </c>
      <c r="O392" s="6" t="n">
        <f aca="false">J392/AVERAGE(L272:L391)</f>
        <v>23.1483279292375</v>
      </c>
      <c r="Q392" s="29" t="n">
        <f aca="false">1/M392-(G392/100-(((E392/E272)^(1/10))-1))</f>
        <v>0.0298818220714873</v>
      </c>
      <c r="R392" s="3" t="n">
        <f aca="false">((G392/G393+G392/1200+((1+G393/1200)^(-119))*(1-G392/G393)))</f>
        <v>1.00189690108458</v>
      </c>
      <c r="S392" s="3" t="n">
        <f aca="false">S391*R391*E391/E392</f>
        <v>5.89334012184394</v>
      </c>
      <c r="T392" s="9" t="n">
        <f aca="false">(($J512/$J392)^(1/10)-1)</f>
        <v>0.0510898036602496</v>
      </c>
      <c r="U392" s="9" t="n">
        <f aca="false">(($S512/$S392)^(1/10)-1)</f>
        <v>0.015566176169387</v>
      </c>
      <c r="V392" s="9" t="n">
        <f aca="false">T392-U392</f>
        <v>0.0355236274908626</v>
      </c>
      <c r="Y392" s="28"/>
      <c r="Z392" s="28"/>
    </row>
    <row r="393" customFormat="false" ht="14.65" hidden="false" customHeight="false" outlineLevel="0" collapsed="false">
      <c r="A393" s="11" t="n">
        <v>1903.01</v>
      </c>
      <c r="B393" s="1" t="n">
        <v>8.46</v>
      </c>
      <c r="C393" s="2" t="n">
        <v>0.3317</v>
      </c>
      <c r="D393" s="1" t="n">
        <v>0.6217</v>
      </c>
      <c r="E393" s="1" t="n">
        <v>8.658259504</v>
      </c>
      <c r="F393" s="2" t="n">
        <f aca="false">F392+1/12</f>
        <v>1903.04166666664</v>
      </c>
      <c r="G393" s="3" t="n">
        <v>3.3</v>
      </c>
      <c r="H393" s="2" t="n">
        <v>314.1792318356</v>
      </c>
      <c r="I393" s="2" t="n">
        <v>12.3183512056582</v>
      </c>
      <c r="J393" s="4" t="n">
        <f aca="false">J392*((H393+(I393/12))/H392)</f>
        <v>1593.95048557135</v>
      </c>
      <c r="K393" s="2" t="n">
        <f aca="false">D393*$E$1862/E393</f>
        <v>23.0880884671622</v>
      </c>
      <c r="L393" s="4" t="n">
        <f aca="false">K393*(J393/H393)</f>
        <v>117.134635564977</v>
      </c>
      <c r="M393" s="26" t="n">
        <f aca="false">H393/AVERAGE(K273:K392)</f>
        <v>20.3181320538285</v>
      </c>
      <c r="O393" s="6" t="n">
        <f aca="false">J393/AVERAGE(L273:L392)</f>
        <v>23.9336217995285</v>
      </c>
      <c r="Q393" s="29" t="n">
        <f aca="false">1/M393-(G393/100-(((E393/E273)^(1/10))-1))</f>
        <v>0.0254615154674946</v>
      </c>
      <c r="R393" s="3" t="n">
        <f aca="false">((G393/G394+G393/1200+((1+G394/1200)^(-119))*(1-G393/G394)))</f>
        <v>1.00204630535288</v>
      </c>
      <c r="S393" s="3" t="n">
        <f aca="false">S392*R392*E392/E393</f>
        <v>5.83962102594639</v>
      </c>
      <c r="T393" s="9" t="n">
        <f aca="false">(($J513/$J393)^(1/10)-1)</f>
        <v>0.0452286507792112</v>
      </c>
      <c r="U393" s="9" t="n">
        <f aca="false">(($S513/$S393)^(1/10)-1)</f>
        <v>0.0155804718612178</v>
      </c>
      <c r="V393" s="9" t="n">
        <f aca="false">T393-U393</f>
        <v>0.0296481789179934</v>
      </c>
      <c r="Y393" s="28"/>
      <c r="Z393" s="28"/>
    </row>
    <row r="394" customFormat="false" ht="14.65" hidden="false" customHeight="false" outlineLevel="0" collapsed="false">
      <c r="A394" s="11" t="n">
        <v>1903.02</v>
      </c>
      <c r="B394" s="1" t="n">
        <v>8.41</v>
      </c>
      <c r="C394" s="2" t="n">
        <v>0.3333</v>
      </c>
      <c r="D394" s="1" t="n">
        <v>0.6133</v>
      </c>
      <c r="E394" s="1" t="n">
        <v>8.658259504</v>
      </c>
      <c r="F394" s="2" t="n">
        <f aca="false">F393+1/12</f>
        <v>1903.12499999997</v>
      </c>
      <c r="G394" s="3" t="n">
        <f aca="false">G393*11/12+G405*1/12</f>
        <v>3.30833333333333</v>
      </c>
      <c r="H394" s="2" t="n">
        <v>312.322380583616</v>
      </c>
      <c r="I394" s="2" t="n">
        <v>12.3777704457217</v>
      </c>
      <c r="J394" s="4" t="n">
        <f aca="false">J393*((H394+(I394/12))/H393)</f>
        <v>1589.76306836783</v>
      </c>
      <c r="K394" s="2" t="n">
        <f aca="false">D394*$E$1862/E394</f>
        <v>22.776137456829</v>
      </c>
      <c r="L394" s="4" t="n">
        <f aca="false">K394*(J394/H394)</f>
        <v>115.933613535076</v>
      </c>
      <c r="M394" s="26" t="n">
        <f aca="false">H394/AVERAGE(K274:K393)</f>
        <v>20.1070515175528</v>
      </c>
      <c r="O394" s="6" t="n">
        <f aca="false">J394/AVERAGE(L274:L393)</f>
        <v>23.6685010521734</v>
      </c>
      <c r="Q394" s="29" t="n">
        <f aca="false">1/M394-(G394/100-(((E394/E274)^(1/10))-1))</f>
        <v>0.0246869476278978</v>
      </c>
      <c r="R394" s="3" t="n">
        <f aca="false">((G394/G395+G394/1200+((1+G395/1200)^(-119))*(1-G394/G395)))</f>
        <v>1.00205352631835</v>
      </c>
      <c r="S394" s="3" t="n">
        <f aca="false">S393*R393*E393/E394</f>
        <v>5.85157067371055</v>
      </c>
      <c r="T394" s="9" t="n">
        <f aca="false">(($J514/$J394)^(1/10)-1)</f>
        <v>0.0421967923685513</v>
      </c>
      <c r="U394" s="9" t="n">
        <f aca="false">(($S514/$S394)^(1/10)-1)</f>
        <v>0.0159446434418549</v>
      </c>
      <c r="V394" s="9" t="n">
        <f aca="false">T394-U394</f>
        <v>0.0262521489266965</v>
      </c>
      <c r="Y394" s="28"/>
      <c r="Z394" s="28"/>
    </row>
    <row r="395" customFormat="false" ht="14.65" hidden="false" customHeight="false" outlineLevel="0" collapsed="false">
      <c r="A395" s="11" t="n">
        <v>1903.03</v>
      </c>
      <c r="B395" s="1" t="n">
        <v>8.08</v>
      </c>
      <c r="C395" s="2" t="n">
        <v>0.335</v>
      </c>
      <c r="D395" s="1" t="n">
        <v>0.605</v>
      </c>
      <c r="E395" s="1" t="n">
        <v>8.372844628</v>
      </c>
      <c r="F395" s="2" t="n">
        <f aca="false">F394+1/12</f>
        <v>1903.2083333333</v>
      </c>
      <c r="G395" s="3" t="n">
        <f aca="false">G393*10/12+G405*2/12</f>
        <v>3.31666666666667</v>
      </c>
      <c r="H395" s="2" t="n">
        <v>310.295900071012</v>
      </c>
      <c r="I395" s="2" t="n">
        <v>12.8649909064095</v>
      </c>
      <c r="J395" s="4" t="n">
        <f aca="false">J394*((H395+(I395/12))/H394)</f>
        <v>1584.90505406208</v>
      </c>
      <c r="K395" s="2" t="n">
        <f aca="false">D395*$E$1862/E395</f>
        <v>23.2337895473963</v>
      </c>
      <c r="L395" s="4" t="n">
        <f aca="false">K395*(J395/H395)</f>
        <v>118.671727439054</v>
      </c>
      <c r="M395" s="26" t="n">
        <f aca="false">H395/AVERAGE(K275:K394)</f>
        <v>19.8845603848728</v>
      </c>
      <c r="O395" s="6" t="n">
        <f aca="false">J395/AVERAGE(L275:L394)</f>
        <v>23.3967095693093</v>
      </c>
      <c r="Q395" s="29" t="n">
        <f aca="false">1/M395-(G395/100-(((E395/E275)^(1/10))-1))</f>
        <v>0.0242107044571606</v>
      </c>
      <c r="R395" s="3" t="n">
        <f aca="false">((G395/G396+G395/1200+((1+G396/1200)^(-119))*(1-G395/G396)))</f>
        <v>1.00206074713368</v>
      </c>
      <c r="S395" s="3" t="n">
        <f aca="false">S394*R394*E394/E395</f>
        <v>6.06346592694887</v>
      </c>
      <c r="T395" s="9" t="n">
        <f aca="false">(($J515/$J395)^(1/10)-1)</f>
        <v>0.0409949668206222</v>
      </c>
      <c r="U395" s="9" t="n">
        <f aca="false">(($S515/$S395)^(1/10)-1)</f>
        <v>0.0129054374470381</v>
      </c>
      <c r="V395" s="9" t="n">
        <f aca="false">T395-U395</f>
        <v>0.0280895293735841</v>
      </c>
      <c r="Y395" s="28"/>
      <c r="Z395" s="28"/>
    </row>
    <row r="396" customFormat="false" ht="14.65" hidden="false" customHeight="false" outlineLevel="0" collapsed="false">
      <c r="A396" s="11" t="n">
        <v>1903.04</v>
      </c>
      <c r="B396" s="1" t="n">
        <v>7.75</v>
      </c>
      <c r="C396" s="2" t="n">
        <v>0.3367</v>
      </c>
      <c r="D396" s="1" t="n">
        <v>0.5967</v>
      </c>
      <c r="E396" s="1" t="n">
        <v>8.372844628</v>
      </c>
      <c r="F396" s="2" t="n">
        <f aca="false">F395+1/12</f>
        <v>1903.29166666664</v>
      </c>
      <c r="G396" s="3" t="n">
        <f aca="false">G393*9/12+G405*3/12</f>
        <v>3.325</v>
      </c>
      <c r="H396" s="2" t="n">
        <v>297.622923954251</v>
      </c>
      <c r="I396" s="2" t="n">
        <v>12.9302759348898</v>
      </c>
      <c r="J396" s="4" t="n">
        <f aca="false">J395*((H396+(I396/12))/H395)</f>
        <v>1525.67870832793</v>
      </c>
      <c r="K396" s="2" t="n">
        <f aca="false">D396*$E$1862/E396</f>
        <v>22.9150449965808</v>
      </c>
      <c r="L396" s="4" t="n">
        <f aca="false">K396*(J396/H396)</f>
        <v>117.46741745281</v>
      </c>
      <c r="M396" s="26" t="n">
        <f aca="false">H396/AVERAGE(K276:K395)</f>
        <v>18.9800226018263</v>
      </c>
      <c r="O396" s="6" t="n">
        <f aca="false">J396/AVERAGE(L276:L395)</f>
        <v>22.3263267418285</v>
      </c>
      <c r="Q396" s="29" t="n">
        <f aca="false">1/M396-(G396/100-(((E396/E276)^(1/10))-1))</f>
        <v>0.0277605817057182</v>
      </c>
      <c r="R396" s="3" t="n">
        <f aca="false">((G396/G397+G396/1200+((1+G397/1200)^(-119))*(1-G396/G397)))</f>
        <v>1.00206796779894</v>
      </c>
      <c r="S396" s="3" t="n">
        <f aca="false">S395*R395*E395/E396</f>
        <v>6.07596119697797</v>
      </c>
      <c r="T396" s="9" t="n">
        <f aca="false">(($J516/$J396)^(1/10)-1)</f>
        <v>0.0453228631931728</v>
      </c>
      <c r="U396" s="9" t="n">
        <f aca="false">(($S516/$S396)^(1/10)-1)</f>
        <v>0.0132635677775601</v>
      </c>
      <c r="V396" s="9" t="n">
        <f aca="false">T396-U396</f>
        <v>0.0320592954156127</v>
      </c>
      <c r="Y396" s="28"/>
      <c r="Z396" s="28"/>
    </row>
    <row r="397" customFormat="false" ht="14.65" hidden="false" customHeight="false" outlineLevel="0" collapsed="false">
      <c r="A397" s="11" t="n">
        <v>1903.05</v>
      </c>
      <c r="B397" s="1" t="n">
        <v>7.6</v>
      </c>
      <c r="C397" s="2" t="n">
        <v>0.3383</v>
      </c>
      <c r="D397" s="1" t="n">
        <v>0.5883</v>
      </c>
      <c r="E397" s="1" t="n">
        <v>8.18251405</v>
      </c>
      <c r="F397" s="2" t="n">
        <f aca="false">F396+1/12</f>
        <v>1903.37499999997</v>
      </c>
      <c r="G397" s="3" t="n">
        <f aca="false">G393*8/12+G405*4/12</f>
        <v>3.33333333333333</v>
      </c>
      <c r="H397" s="2" t="n">
        <v>298.651390644419</v>
      </c>
      <c r="I397" s="2" t="n">
        <v>13.2939165072378</v>
      </c>
      <c r="J397" s="4" t="n">
        <f aca="false">J396*((H397+(I397/12))/H396)</f>
        <v>1536.62980309541</v>
      </c>
      <c r="K397" s="2" t="n">
        <f aca="false">D397*$E$1862/E397</f>
        <v>23.1179754100147</v>
      </c>
      <c r="L397" s="4" t="n">
        <f aca="false">K397*(J397/H397)</f>
        <v>118.947278047504</v>
      </c>
      <c r="M397" s="26" t="n">
        <f aca="false">H397/AVERAGE(K277:K396)</f>
        <v>18.9548587230399</v>
      </c>
      <c r="O397" s="6" t="n">
        <f aca="false">J397/AVERAGE(L277:L396)</f>
        <v>22.2943455324151</v>
      </c>
      <c r="Q397" s="29" t="n">
        <f aca="false">1/M397-(G397/100-(((E397/E277)^(1/10))-1))</f>
        <v>0.0266817246427538</v>
      </c>
      <c r="R397" s="3" t="n">
        <f aca="false">((G397/G398+G397/1200+((1+G398/1200)^(-119))*(1-G397/G398)))</f>
        <v>1.00207518831424</v>
      </c>
      <c r="S397" s="3" t="n">
        <f aca="false">S396*R396*E396/E397</f>
        <v>6.23014915048012</v>
      </c>
      <c r="T397" s="9" t="n">
        <f aca="false">(($J517/$J397)^(1/10)-1)</f>
        <v>0.0432435197099703</v>
      </c>
      <c r="U397" s="9" t="n">
        <f aca="false">(($S517/$S397)^(1/10)-1)</f>
        <v>0.0123289831720588</v>
      </c>
      <c r="V397" s="9" t="n">
        <f aca="false">T397-U397</f>
        <v>0.0309145365379115</v>
      </c>
      <c r="Y397" s="28"/>
      <c r="Z397" s="28"/>
    </row>
    <row r="398" customFormat="false" ht="14.65" hidden="false" customHeight="false" outlineLevel="0" collapsed="false">
      <c r="A398" s="11" t="n">
        <v>1903.06</v>
      </c>
      <c r="B398" s="1" t="n">
        <v>7.18</v>
      </c>
      <c r="C398" s="2" t="n">
        <v>0.34</v>
      </c>
      <c r="D398" s="1" t="n">
        <v>0.58</v>
      </c>
      <c r="E398" s="1" t="n">
        <v>8.18251405</v>
      </c>
      <c r="F398" s="2" t="n">
        <f aca="false">F397+1/12</f>
        <v>1903.4583333333</v>
      </c>
      <c r="G398" s="3" t="n">
        <f aca="false">G393*7/12+G405*5/12</f>
        <v>3.34166666666667</v>
      </c>
      <c r="H398" s="2" t="n">
        <v>282.146971687754</v>
      </c>
      <c r="I398" s="2" t="n">
        <v>13.3607201077767</v>
      </c>
      <c r="J398" s="4" t="n">
        <f aca="false">J397*((H398+(I398/12))/H397)</f>
        <v>1457.4394514008</v>
      </c>
      <c r="K398" s="2" t="n">
        <f aca="false">D398*$E$1862/E398</f>
        <v>22.7918166544425</v>
      </c>
      <c r="L398" s="4" t="n">
        <f aca="false">K398*(J398/H398)</f>
        <v>117.731877689758</v>
      </c>
      <c r="M398" s="26" t="n">
        <f aca="false">H398/AVERAGE(K278:K397)</f>
        <v>17.8185517229685</v>
      </c>
      <c r="O398" s="6" t="n">
        <f aca="false">J398/AVERAGE(L278:L397)</f>
        <v>20.9611545916538</v>
      </c>
      <c r="Q398" s="29" t="n">
        <f aca="false">1/M398-(G398/100-(((E398/E278)^(1/10))-1))</f>
        <v>0.0325161246080779</v>
      </c>
      <c r="R398" s="3" t="n">
        <f aca="false">((G398/G399+G398/1200+((1+G399/1200)^(-119))*(1-G398/G399)))</f>
        <v>1.00208240867966</v>
      </c>
      <c r="S398" s="3" t="n">
        <f aca="false">S397*R397*E397/E398</f>
        <v>6.24307788319315</v>
      </c>
      <c r="T398" s="9" t="n">
        <f aca="false">(($J518/$J398)^(1/10)-1)</f>
        <v>0.042822850768603</v>
      </c>
      <c r="U398" s="9" t="n">
        <f aca="false">(($S518/$S398)^(1/10)-1)</f>
        <v>0.0116437072259019</v>
      </c>
      <c r="V398" s="9" t="n">
        <f aca="false">T398-U398</f>
        <v>0.0311791435427011</v>
      </c>
      <c r="Y398" s="28"/>
      <c r="Z398" s="28"/>
    </row>
    <row r="399" customFormat="false" ht="14.65" hidden="false" customHeight="false" outlineLevel="0" collapsed="false">
      <c r="A399" s="11" t="n">
        <v>1903.07</v>
      </c>
      <c r="B399" s="1" t="n">
        <v>6.85</v>
      </c>
      <c r="C399" s="2" t="n">
        <v>0.3417</v>
      </c>
      <c r="D399" s="1" t="n">
        <v>0.5717</v>
      </c>
      <c r="E399" s="1" t="n">
        <v>8.18251405</v>
      </c>
      <c r="F399" s="2" t="n">
        <f aca="false">F398+1/12</f>
        <v>1903.54166666664</v>
      </c>
      <c r="G399" s="3" t="n">
        <f aca="false">G393*6/12+G405*6/12</f>
        <v>3.35</v>
      </c>
      <c r="H399" s="2" t="n">
        <v>269.179213936089</v>
      </c>
      <c r="I399" s="2" t="n">
        <v>13.4275237083155</v>
      </c>
      <c r="J399" s="4" t="n">
        <f aca="false">J398*((H399+(I399/12))/H398)</f>
        <v>1396.23409895182</v>
      </c>
      <c r="K399" s="2" t="n">
        <f aca="false">D399*$E$1862/E399</f>
        <v>22.4656578988703</v>
      </c>
      <c r="L399" s="4" t="n">
        <f aca="false">K399*(J399/H399)</f>
        <v>116.529494068724</v>
      </c>
      <c r="M399" s="26" t="n">
        <f aca="false">H399/AVERAGE(K279:K398)</f>
        <v>16.9181784147667</v>
      </c>
      <c r="O399" s="6" t="n">
        <f aca="false">J399/AVERAGE(L279:L398)</f>
        <v>19.9104045655508</v>
      </c>
      <c r="Q399" s="29" t="n">
        <f aca="false">1/M399-(G399/100-(((E399/E279)^(1/10))-1))</f>
        <v>0.0380459524443538</v>
      </c>
      <c r="R399" s="3" t="n">
        <f aca="false">((G399/G400+G399/1200+((1+G400/1200)^(-119))*(1-G399/G400)))</f>
        <v>1.00208962889531</v>
      </c>
      <c r="S399" s="3" t="n">
        <f aca="false">S398*R398*E398/E399</f>
        <v>6.25607852276492</v>
      </c>
      <c r="T399" s="9" t="n">
        <f aca="false">(($J519/$J399)^(1/10)-1)</f>
        <v>0.0481605338681053</v>
      </c>
      <c r="U399" s="9" t="n">
        <f aca="false">(($S519/$S399)^(1/10)-1)</f>
        <v>0.0109668881036569</v>
      </c>
      <c r="V399" s="9" t="n">
        <f aca="false">T399-U399</f>
        <v>0.0371936457644484</v>
      </c>
      <c r="Y399" s="28"/>
      <c r="Z399" s="28"/>
    </row>
    <row r="400" customFormat="false" ht="14.65" hidden="false" customHeight="false" outlineLevel="0" collapsed="false">
      <c r="A400" s="11" t="n">
        <v>1903.08</v>
      </c>
      <c r="B400" s="1" t="n">
        <v>6.63</v>
      </c>
      <c r="C400" s="2" t="n">
        <v>0.3433</v>
      </c>
      <c r="D400" s="1" t="n">
        <v>0.5633</v>
      </c>
      <c r="E400" s="1" t="n">
        <v>8.18251405</v>
      </c>
      <c r="F400" s="2" t="n">
        <f aca="false">F399+1/12</f>
        <v>1903.62499999997</v>
      </c>
      <c r="G400" s="3" t="n">
        <f aca="false">G393*5/12+G405*7/12</f>
        <v>3.35833333333333</v>
      </c>
      <c r="H400" s="2" t="n">
        <v>260.534042101645</v>
      </c>
      <c r="I400" s="2" t="n">
        <v>13.4903976852933</v>
      </c>
      <c r="J400" s="4" t="n">
        <f aca="false">J399*((H400+(I400/12))/H399)</f>
        <v>1357.22277468099</v>
      </c>
      <c r="K400" s="2" t="n">
        <f aca="false">D400*$E$1862/E400</f>
        <v>22.135569519737</v>
      </c>
      <c r="L400" s="4" t="n">
        <f aca="false">K400*(J400/H400)</f>
        <v>115.312758518522</v>
      </c>
      <c r="M400" s="26" t="n">
        <f aca="false">H400/AVERAGE(K280:K399)</f>
        <v>16.2991187909035</v>
      </c>
      <c r="O400" s="6" t="n">
        <f aca="false">J400/AVERAGE(L280:L399)</f>
        <v>19.1940174492661</v>
      </c>
      <c r="Q400" s="29" t="n">
        <f aca="false">1/M400-(G400/100-(((E400/E280)^(1/10))-1))</f>
        <v>0.0442933462477049</v>
      </c>
      <c r="R400" s="3" t="n">
        <f aca="false">((G400/G401+G400/1200+((1+G401/1200)^(-119))*(1-G400/G401)))</f>
        <v>1.00209684896127</v>
      </c>
      <c r="S400" s="3" t="n">
        <f aca="false">S399*R399*E399/E400</f>
        <v>6.2691514052174</v>
      </c>
      <c r="T400" s="9" t="n">
        <f aca="false">(($J520/$J400)^(1/10)-1)</f>
        <v>0.0544094727600966</v>
      </c>
      <c r="U400" s="9" t="n">
        <f aca="false">(($S520/$S400)^(1/10)-1)</f>
        <v>0.0113141924532671</v>
      </c>
      <c r="V400" s="9" t="n">
        <f aca="false">T400-U400</f>
        <v>0.0430952803068294</v>
      </c>
      <c r="Y400" s="28"/>
      <c r="Z400" s="28"/>
    </row>
    <row r="401" customFormat="false" ht="14.65" hidden="false" customHeight="false" outlineLevel="0" collapsed="false">
      <c r="A401" s="11" t="n">
        <v>1903.09</v>
      </c>
      <c r="B401" s="1" t="n">
        <v>6.47</v>
      </c>
      <c r="C401" s="2" t="n">
        <v>0.345</v>
      </c>
      <c r="D401" s="1" t="n">
        <v>0.555</v>
      </c>
      <c r="E401" s="1" t="n">
        <v>8.277679339</v>
      </c>
      <c r="F401" s="2" t="n">
        <f aca="false">F400+1/12</f>
        <v>1903.7083333333</v>
      </c>
      <c r="G401" s="3" t="n">
        <f aca="false">G393*4/12+G405*8/12</f>
        <v>3.36666666666667</v>
      </c>
      <c r="H401" s="2" t="n">
        <v>251.323668724201</v>
      </c>
      <c r="I401" s="2" t="n">
        <v>13.4013393678283</v>
      </c>
      <c r="J401" s="4" t="n">
        <f aca="false">J400*((H401+(I401/12))/H400)</f>
        <v>1315.0601017888</v>
      </c>
      <c r="K401" s="2" t="n">
        <f aca="false">D401*$E$1862/E401</f>
        <v>21.5586763743326</v>
      </c>
      <c r="L401" s="4" t="n">
        <f aca="false">K401*(J401/H401)</f>
        <v>112.806546598576</v>
      </c>
      <c r="M401" s="26" t="n">
        <f aca="false">H401/AVERAGE(K281:K400)</f>
        <v>15.6543591151969</v>
      </c>
      <c r="O401" s="6" t="n">
        <f aca="false">J401/AVERAGE(L281:L400)</f>
        <v>18.4493262014992</v>
      </c>
      <c r="Q401" s="29" t="n">
        <f aca="false">1/M401-(G401/100-(((E401/E281)^(1/10))-1))</f>
        <v>0.043822618555606</v>
      </c>
      <c r="R401" s="3" t="n">
        <f aca="false">((G401/G402+G401/1200+((1+G402/1200)^(-119))*(1-G401/G402)))</f>
        <v>1.00210406887763</v>
      </c>
      <c r="S401" s="3" t="n">
        <f aca="false">S400*R400*E400/E401</f>
        <v>6.21007172303417</v>
      </c>
      <c r="T401" s="9" t="n">
        <f aca="false">(($J521/$J401)^(1/10)-1)</f>
        <v>0.0581708250992694</v>
      </c>
      <c r="U401" s="9" t="n">
        <f aca="false">(($S521/$S401)^(1/10)-1)</f>
        <v>0.0118121439665027</v>
      </c>
      <c r="V401" s="9" t="n">
        <f aca="false">T401-U401</f>
        <v>0.0463586811327668</v>
      </c>
      <c r="Y401" s="28"/>
      <c r="Z401" s="28"/>
    </row>
    <row r="402" customFormat="false" ht="14.65" hidden="false" customHeight="false" outlineLevel="0" collapsed="false">
      <c r="A402" s="11" t="n">
        <v>1903.1</v>
      </c>
      <c r="B402" s="1" t="n">
        <v>6.26</v>
      </c>
      <c r="C402" s="2" t="n">
        <v>0.3467</v>
      </c>
      <c r="D402" s="1" t="n">
        <v>0.5467</v>
      </c>
      <c r="E402" s="1" t="n">
        <v>8.18251405</v>
      </c>
      <c r="F402" s="2" t="n">
        <f aca="false">F401+1/12</f>
        <v>1903.79166666664</v>
      </c>
      <c r="G402" s="3" t="n">
        <f aca="false">G393*3/12+G405*9/12</f>
        <v>3.375</v>
      </c>
      <c r="H402" s="2" t="n">
        <v>245.994434925535</v>
      </c>
      <c r="I402" s="2" t="n">
        <v>13.6240048863711</v>
      </c>
      <c r="J402" s="4" t="n">
        <f aca="false">J401*((H402+(I402/12))/H401)</f>
        <v>1293.11536946279</v>
      </c>
      <c r="K402" s="2" t="n">
        <f aca="false">D402*$E$1862/E402</f>
        <v>21.4832520085926</v>
      </c>
      <c r="L402" s="4" t="n">
        <f aca="false">K402*(J402/H402)</f>
        <v>112.930698480081</v>
      </c>
      <c r="M402" s="26" t="n">
        <f aca="false">H402/AVERAGE(K282:K401)</f>
        <v>15.2529438257788</v>
      </c>
      <c r="O402" s="6" t="n">
        <f aca="false">J402/AVERAGE(L282:L401)</f>
        <v>17.9966850851698</v>
      </c>
      <c r="Q402" s="29" t="n">
        <f aca="false">1/M402-(G402/100-(((E402/E282)^(1/10))-1))</f>
        <v>0.0429265110725216</v>
      </c>
      <c r="R402" s="3" t="n">
        <f aca="false">((G402/G403+G402/1200+((1+G403/1200)^(-119))*(1-G402/G403)))</f>
        <v>1.0021112886445</v>
      </c>
      <c r="S402" s="3" t="n">
        <f aca="false">S401*R401*E401/E402</f>
        <v>6.29551525415121</v>
      </c>
      <c r="T402" s="9" t="n">
        <f aca="false">(($J522/$J402)^(1/10)-1)</f>
        <v>0.0570597158212736</v>
      </c>
      <c r="U402" s="9" t="n">
        <f aca="false">(($S522/$S402)^(1/10)-1)</f>
        <v>0.0109849667387738</v>
      </c>
      <c r="V402" s="9" t="n">
        <f aca="false">T402-U402</f>
        <v>0.0460747490824998</v>
      </c>
      <c r="Y402" s="28"/>
      <c r="Z402" s="28"/>
    </row>
    <row r="403" customFormat="false" ht="14.65" hidden="false" customHeight="false" outlineLevel="0" collapsed="false">
      <c r="A403" s="11" t="n">
        <v>1903.11</v>
      </c>
      <c r="B403" s="1" t="n">
        <v>6.28</v>
      </c>
      <c r="C403" s="2" t="n">
        <v>0.3483</v>
      </c>
      <c r="D403" s="1" t="n">
        <v>0.5383</v>
      </c>
      <c r="E403" s="1" t="n">
        <v>8.087381157</v>
      </c>
      <c r="F403" s="2" t="n">
        <f aca="false">F402+1/12</f>
        <v>1903.87499999997</v>
      </c>
      <c r="G403" s="3" t="n">
        <f aca="false">G393*2/12+G405*10/12</f>
        <v>3.38333333333333</v>
      </c>
      <c r="H403" s="2" t="n">
        <v>249.683268390561</v>
      </c>
      <c r="I403" s="2" t="n">
        <v>13.8478793599415</v>
      </c>
      <c r="J403" s="4" t="n">
        <f aca="false">J402*((H403+(I403/12))/H402)</f>
        <v>1318.57256887929</v>
      </c>
      <c r="K403" s="2" t="n">
        <f aca="false">D403*$E$1862/E403</f>
        <v>21.4019909832228</v>
      </c>
      <c r="L403" s="4" t="n">
        <f aca="false">K403*(J403/H403)</f>
        <v>113.02350538658</v>
      </c>
      <c r="M403" s="26" t="n">
        <f aca="false">H403/AVERAGE(K283:K402)</f>
        <v>15.4078775342979</v>
      </c>
      <c r="O403" s="6" t="n">
        <f aca="false">J403/AVERAGE(L283:L402)</f>
        <v>18.2017333181042</v>
      </c>
      <c r="Q403" s="29" t="n">
        <f aca="false">1/M403-(G403/100-(((E403/E283)^(1/10))-1))</f>
        <v>0.0436635306827503</v>
      </c>
      <c r="R403" s="3" t="n">
        <f aca="false">((G403/G404+G403/1200+((1+G404/1200)^(-119))*(1-G403/G404)))</f>
        <v>1.00211850826196</v>
      </c>
      <c r="S403" s="3" t="n">
        <f aca="false">S402*R402*E402/E403</f>
        <v>6.38301820190432</v>
      </c>
      <c r="T403" s="9" t="n">
        <f aca="false">(($J523/$J403)^(1/10)-1)</f>
        <v>0.0517621945010967</v>
      </c>
      <c r="U403" s="9" t="n">
        <f aca="false">(($S523/$S403)^(1/10)-1)</f>
        <v>0.00913804951029462</v>
      </c>
      <c r="V403" s="9" t="n">
        <f aca="false">T403-U403</f>
        <v>0.042624144990802</v>
      </c>
      <c r="Y403" s="28"/>
      <c r="Z403" s="28"/>
    </row>
    <row r="404" customFormat="false" ht="14.65" hidden="false" customHeight="false" outlineLevel="0" collapsed="false">
      <c r="A404" s="11" t="n">
        <v>1903.12</v>
      </c>
      <c r="B404" s="1" t="n">
        <v>6.57</v>
      </c>
      <c r="C404" s="2" t="n">
        <v>0.35</v>
      </c>
      <c r="D404" s="1" t="n">
        <v>0.53</v>
      </c>
      <c r="E404" s="1" t="n">
        <v>8.087381157</v>
      </c>
      <c r="F404" s="2" t="n">
        <f aca="false">F403+1/12</f>
        <v>1903.9583333333</v>
      </c>
      <c r="G404" s="3" t="n">
        <f aca="false">G393*1/12+G405*11/12</f>
        <v>3.39166666666667</v>
      </c>
      <c r="H404" s="2" t="n">
        <v>261.213228236622</v>
      </c>
      <c r="I404" s="2" t="n">
        <v>13.9154687797287</v>
      </c>
      <c r="J404" s="4" t="n">
        <f aca="false">J403*((H404+(I404/12))/H403)</f>
        <v>1385.58601021166</v>
      </c>
      <c r="K404" s="2" t="n">
        <f aca="false">D404*$E$1862/E404</f>
        <v>21.0719955807321</v>
      </c>
      <c r="L404" s="4" t="n">
        <f aca="false">K404*(J404/H404)</f>
        <v>111.77482274158</v>
      </c>
      <c r="M404" s="26" t="n">
        <f aca="false">H404/AVERAGE(K284:K403)</f>
        <v>16.0428941400501</v>
      </c>
      <c r="O404" s="6" t="n">
        <f aca="false">J404/AVERAGE(L284:L403)</f>
        <v>18.9720731717952</v>
      </c>
      <c r="Q404" s="29" t="n">
        <f aca="false">1/M404-(G404/100-(((E404/E284)^(1/10))-1))</f>
        <v>0.0423713950434659</v>
      </c>
      <c r="R404" s="3" t="n">
        <f aca="false">((G404/G405+G404/1200+((1+G405/1200)^(-119))*(1-G404/G405)))</f>
        <v>1.0021257277301</v>
      </c>
      <c r="S404" s="3" t="n">
        <f aca="false">S403*R403*E403/E404</f>
        <v>6.39654067870128</v>
      </c>
      <c r="T404" s="9" t="n">
        <f aca="false">(($J524/$J404)^(1/10)-1)</f>
        <v>0.0479927933574107</v>
      </c>
      <c r="U404" s="9" t="n">
        <f aca="false">(($S524/$S404)^(1/10)-1)</f>
        <v>0.0104795692797621</v>
      </c>
      <c r="V404" s="9" t="n">
        <f aca="false">T404-U404</f>
        <v>0.0375132240776486</v>
      </c>
      <c r="Y404" s="28"/>
      <c r="Z404" s="28"/>
    </row>
    <row r="405" customFormat="false" ht="14.65" hidden="false" customHeight="false" outlineLevel="0" collapsed="false">
      <c r="A405" s="11" t="n">
        <v>1904.01</v>
      </c>
      <c r="B405" s="1" t="n">
        <v>6.68</v>
      </c>
      <c r="C405" s="2" t="n">
        <v>0.3467</v>
      </c>
      <c r="D405" s="1" t="n">
        <v>0.5267</v>
      </c>
      <c r="E405" s="1" t="n">
        <v>8.277679339</v>
      </c>
      <c r="F405" s="2" t="n">
        <f aca="false">F404+1/12</f>
        <v>1904.04166666664</v>
      </c>
      <c r="G405" s="3" t="n">
        <v>3.4</v>
      </c>
      <c r="H405" s="2" t="n">
        <v>259.481005730705</v>
      </c>
      <c r="I405" s="2" t="n">
        <v>13.4673749531191</v>
      </c>
      <c r="J405" s="4" t="n">
        <f aca="false">J404*((H405+(I405/12))/H404)</f>
        <v>1382.35062246975</v>
      </c>
      <c r="K405" s="2" t="n">
        <f aca="false">D405*$E$1862/E405</f>
        <v>20.4593781015513</v>
      </c>
      <c r="L405" s="4" t="n">
        <f aca="false">K405*(J405/H405)</f>
        <v>108.994621684853</v>
      </c>
      <c r="M405" s="26" t="n">
        <f aca="false">H405/AVERAGE(K285:K404)</f>
        <v>15.8618339140336</v>
      </c>
      <c r="O405" s="6" t="n">
        <f aca="false">J405/AVERAGE(L285:L404)</f>
        <v>18.777066213619</v>
      </c>
      <c r="Q405" s="29" t="n">
        <f aca="false">1/M405-(G405/100-(((E405/E285)^(1/10))-1))</f>
        <v>0.0481489554392365</v>
      </c>
      <c r="R405" s="3" t="n">
        <f aca="false">((G405/G406+G405/1200+((1+G406/1200)^(-119))*(1-G405/G406)))</f>
        <v>1.00227298033552</v>
      </c>
      <c r="S405" s="3" t="n">
        <f aca="false">S404*R404*E404/E405</f>
        <v>6.26277329806566</v>
      </c>
      <c r="T405" s="9" t="n">
        <f aca="false">(($J525/$J405)^(1/10)-1)</f>
        <v>0.0529594991790303</v>
      </c>
      <c r="U405" s="9" t="n">
        <f aca="false">(($S525/$S405)^(1/10)-1)</f>
        <v>0.0131677002369357</v>
      </c>
      <c r="V405" s="9" t="n">
        <f aca="false">T405-U405</f>
        <v>0.0397917989420946</v>
      </c>
      <c r="Y405" s="28"/>
      <c r="Z405" s="28"/>
    </row>
    <row r="406" customFormat="false" ht="14.65" hidden="false" customHeight="false" outlineLevel="0" collapsed="false">
      <c r="A406" s="11" t="n">
        <v>1904.02</v>
      </c>
      <c r="B406" s="1" t="n">
        <v>6.5</v>
      </c>
      <c r="C406" s="2" t="n">
        <v>0.3433</v>
      </c>
      <c r="D406" s="1" t="n">
        <v>0.5233</v>
      </c>
      <c r="E406" s="1" t="n">
        <v>8.467928926</v>
      </c>
      <c r="F406" s="2" t="n">
        <f aca="false">F405+1/12</f>
        <v>1904.12499999997</v>
      </c>
      <c r="G406" s="3" t="n">
        <f aca="false">G405*11/12+G417*1/12</f>
        <v>3.40666666666667</v>
      </c>
      <c r="H406" s="2" t="n">
        <v>246.816313441505</v>
      </c>
      <c r="I406" s="2" t="n">
        <v>13.0356985237644</v>
      </c>
      <c r="J406" s="4" t="n">
        <f aca="false">J405*((H406+(I406/12))/H405)</f>
        <v>1320.66831784953</v>
      </c>
      <c r="K406" s="2" t="n">
        <f aca="false">D406*$E$1862/E406</f>
        <v>19.8706118190676</v>
      </c>
      <c r="L406" s="4" t="n">
        <f aca="false">K406*(J406/H406)</f>
        <v>106.323958573947</v>
      </c>
      <c r="M406" s="26" t="n">
        <f aca="false">H406/AVERAGE(K286:K405)</f>
        <v>15.0214983803314</v>
      </c>
      <c r="O406" s="6" t="n">
        <f aca="false">J406/AVERAGE(L286:L405)</f>
        <v>17.8030355061204</v>
      </c>
      <c r="Q406" s="29" t="n">
        <f aca="false">1/M406-(G406/100-(((E406/E286)^(1/10))-1))</f>
        <v>0.0553570231091606</v>
      </c>
      <c r="R406" s="3" t="n">
        <f aca="false">((G406/G407+G406/1200+((1+G407/1200)^(-119))*(1-G406/G407)))</f>
        <v>1.00227871174393</v>
      </c>
      <c r="S406" s="3" t="n">
        <f aca="false">S405*R405*E405/E406</f>
        <v>6.13598244419539</v>
      </c>
      <c r="T406" s="9" t="n">
        <f aca="false">(($J526/$J406)^(1/10)-1)</f>
        <v>0.0607126747871845</v>
      </c>
      <c r="U406" s="9" t="n">
        <f aca="false">(($S526/$S406)^(1/10)-1)</f>
        <v>0.0165598635409627</v>
      </c>
      <c r="V406" s="9" t="n">
        <f aca="false">T406-U406</f>
        <v>0.0441528112462217</v>
      </c>
      <c r="Y406" s="28"/>
      <c r="Z406" s="28"/>
    </row>
    <row r="407" customFormat="false" ht="14.65" hidden="false" customHeight="false" outlineLevel="0" collapsed="false">
      <c r="A407" s="11" t="n">
        <v>1904.03</v>
      </c>
      <c r="B407" s="1" t="n">
        <v>6.48</v>
      </c>
      <c r="C407" s="2" t="n">
        <v>0.34</v>
      </c>
      <c r="D407" s="1" t="n">
        <v>0.52</v>
      </c>
      <c r="E407" s="1" t="n">
        <v>8.372844628</v>
      </c>
      <c r="F407" s="2" t="n">
        <f aca="false">F406+1/12</f>
        <v>1904.2083333333</v>
      </c>
      <c r="G407" s="3" t="n">
        <f aca="false">G405*10/12+G417*2/12</f>
        <v>3.41333333333333</v>
      </c>
      <c r="H407" s="2" t="n">
        <v>248.851167383683</v>
      </c>
      <c r="I407" s="2" t="n">
        <v>13.0570056960575</v>
      </c>
      <c r="J407" s="4" t="n">
        <f aca="false">J406*((H407+(I407/12))/H406)</f>
        <v>1337.37857856031</v>
      </c>
      <c r="K407" s="2" t="n">
        <f aca="false">D407*$E$1862/E407</f>
        <v>19.969538123382</v>
      </c>
      <c r="L407" s="4" t="n">
        <f aca="false">K407*(J407/H407)</f>
        <v>107.320503217803</v>
      </c>
      <c r="M407" s="26" t="n">
        <f aca="false">H407/AVERAGE(K287:K406)</f>
        <v>15.0819301762589</v>
      </c>
      <c r="O407" s="6" t="n">
        <f aca="false">J407/AVERAGE(L287:L406)</f>
        <v>17.8965473238072</v>
      </c>
      <c r="Q407" s="29" t="n">
        <f aca="false">1/M407-(G407/100-(((E407/E287)^(1/10))-1))</f>
        <v>0.0567927220660921</v>
      </c>
      <c r="R407" s="3" t="n">
        <f aca="false">((G407/G408+G407/1200+((1+G408/1200)^(-119))*(1-G407/G408)))</f>
        <v>1.00228444307601</v>
      </c>
      <c r="S407" s="3" t="n">
        <f aca="false">S406*R406*E406/E407</f>
        <v>6.21980524779575</v>
      </c>
      <c r="T407" s="9" t="n">
        <f aca="false">(($J527/$J407)^(1/10)-1)</f>
        <v>0.0578552517973396</v>
      </c>
      <c r="U407" s="9" t="n">
        <f aca="false">(($S527/$S407)^(1/10)-1)</f>
        <v>0.0154787093720754</v>
      </c>
      <c r="V407" s="9" t="n">
        <f aca="false">T407-U407</f>
        <v>0.0423765424252642</v>
      </c>
      <c r="Y407" s="28"/>
      <c r="Z407" s="28"/>
    </row>
    <row r="408" customFormat="false" ht="14.65" hidden="false" customHeight="false" outlineLevel="0" collapsed="false">
      <c r="A408" s="11" t="n">
        <v>1904.04</v>
      </c>
      <c r="B408" s="1" t="n">
        <v>6.64</v>
      </c>
      <c r="C408" s="2" t="n">
        <v>0.3367</v>
      </c>
      <c r="D408" s="1" t="n">
        <v>0.5167</v>
      </c>
      <c r="E408" s="1" t="n">
        <v>8.277679339</v>
      </c>
      <c r="F408" s="2" t="n">
        <f aca="false">F407+1/12</f>
        <v>1904.29166666664</v>
      </c>
      <c r="G408" s="3" t="n">
        <f aca="false">G405*9/12+G417*3/12</f>
        <v>3.42</v>
      </c>
      <c r="H408" s="2" t="n">
        <v>257.927227253276</v>
      </c>
      <c r="I408" s="2" t="n">
        <v>13.0789303337617</v>
      </c>
      <c r="J408" s="4" t="n">
        <f aca="false">J407*((H408+(I408/12))/H407)</f>
        <v>1392.01264609756</v>
      </c>
      <c r="K408" s="2" t="n">
        <f aca="false">D408*$E$1862/E408</f>
        <v>20.0709334821939</v>
      </c>
      <c r="L408" s="4" t="n">
        <f aca="false">K408*(J408/H408)</f>
        <v>108.321225035935</v>
      </c>
      <c r="M408" s="26" t="n">
        <f aca="false">H408/AVERAGE(K288:K407)</f>
        <v>15.5654906116915</v>
      </c>
      <c r="O408" s="6" t="n">
        <f aca="false">J408/AVERAGE(L288:L407)</f>
        <v>18.4903270587398</v>
      </c>
      <c r="Q408" s="29" t="n">
        <f aca="false">1/M408-(G408/100-(((E408/E288)^(1/10))-1))</f>
        <v>0.0534956482419627</v>
      </c>
      <c r="R408" s="3" t="n">
        <f aca="false">((G408/G409+G408/1200+((1+G409/1200)^(-119))*(1-G408/G409)))</f>
        <v>1.0022901743318</v>
      </c>
      <c r="S408" s="3" t="n">
        <f aca="false">S407*R407*E407/E408</f>
        <v>6.30568409553599</v>
      </c>
      <c r="T408" s="9" t="n">
        <f aca="false">(($J528/$J408)^(1/10)-1)</f>
        <v>0.0526308367769464</v>
      </c>
      <c r="U408" s="9" t="n">
        <f aca="false">(($S528/$S408)^(1/10)-1)</f>
        <v>0.0154149922830733</v>
      </c>
      <c r="V408" s="9" t="n">
        <f aca="false">T408-U408</f>
        <v>0.0372158444938731</v>
      </c>
      <c r="Y408" s="28"/>
      <c r="Z408" s="28"/>
    </row>
    <row r="409" customFormat="false" ht="14.65" hidden="false" customHeight="false" outlineLevel="0" collapsed="false">
      <c r="A409" s="11" t="n">
        <v>1904.05</v>
      </c>
      <c r="B409" s="1" t="n">
        <v>6.5</v>
      </c>
      <c r="C409" s="2" t="n">
        <v>0.3333</v>
      </c>
      <c r="D409" s="1" t="n">
        <v>0.5133</v>
      </c>
      <c r="E409" s="1" t="n">
        <v>8.087381157</v>
      </c>
      <c r="F409" s="2" t="n">
        <f aca="false">F408+1/12</f>
        <v>1904.37499999997</v>
      </c>
      <c r="G409" s="3" t="n">
        <f aca="false">G405*8/12+G417*4/12</f>
        <v>3.42666666666667</v>
      </c>
      <c r="H409" s="2" t="n">
        <v>258.430134480677</v>
      </c>
      <c r="I409" s="2" t="n">
        <v>13.2515021265245</v>
      </c>
      <c r="J409" s="4" t="n">
        <f aca="false">J408*((H409+(I409/12))/H408)</f>
        <v>1400.6865711261</v>
      </c>
      <c r="K409" s="2" t="n">
        <f aca="false">D409*$E$1862/E409</f>
        <v>20.4080289275279</v>
      </c>
      <c r="L409" s="4" t="n">
        <f aca="false">K409*(J409/H409)</f>
        <v>110.61114107062</v>
      </c>
      <c r="M409" s="26" t="n">
        <f aca="false">H409/AVERAGE(K289:K408)</f>
        <v>15.5258208962546</v>
      </c>
      <c r="O409" s="6" t="n">
        <f aca="false">J409/AVERAGE(L289:L408)</f>
        <v>18.4647832837709</v>
      </c>
      <c r="Q409" s="29" t="n">
        <f aca="false">1/M409-(G409/100-(((E409/E289)^(1/10))-1))</f>
        <v>0.0512155871344386</v>
      </c>
      <c r="R409" s="3" t="n">
        <f aca="false">((G409/G410+G409/1200+((1+G410/1200)^(-119))*(1-G409/G410)))</f>
        <v>1.00229590551135</v>
      </c>
      <c r="S409" s="3" t="n">
        <f aca="false">S408*R408*E408/E409</f>
        <v>6.46883940136594</v>
      </c>
      <c r="T409" s="9" t="n">
        <f aca="false">(($J529/$J409)^(1/10)-1)</f>
        <v>0.052042026397904</v>
      </c>
      <c r="U409" s="9" t="n">
        <f aca="false">(($S529/$S409)^(1/10)-1)</f>
        <v>0.0120940475982239</v>
      </c>
      <c r="V409" s="9" t="n">
        <f aca="false">T409-U409</f>
        <v>0.0399479787996802</v>
      </c>
      <c r="Y409" s="28"/>
      <c r="Z409" s="28"/>
    </row>
    <row r="410" customFormat="false" ht="14.65" hidden="false" customHeight="false" outlineLevel="0" collapsed="false">
      <c r="A410" s="11" t="n">
        <v>1904.06</v>
      </c>
      <c r="B410" s="1" t="n">
        <v>6.51</v>
      </c>
      <c r="C410" s="2" t="n">
        <v>0.33</v>
      </c>
      <c r="D410" s="1" t="n">
        <v>0.51</v>
      </c>
      <c r="E410" s="1" t="n">
        <v>8.087381157</v>
      </c>
      <c r="F410" s="2" t="n">
        <f aca="false">F409+1/12</f>
        <v>1904.4583333333</v>
      </c>
      <c r="G410" s="3" t="n">
        <f aca="false">G405*7/12+G417*5/12</f>
        <v>3.43333333333333</v>
      </c>
      <c r="H410" s="2" t="n">
        <v>258.827719302955</v>
      </c>
      <c r="I410" s="2" t="n">
        <v>13.1202991351728</v>
      </c>
      <c r="J410" s="4" t="n">
        <f aca="false">J409*((H410+(I410/12))/H409)</f>
        <v>1408.76745519029</v>
      </c>
      <c r="K410" s="2" t="n">
        <f aca="false">D410*$E$1862/E410</f>
        <v>20.2768259361762</v>
      </c>
      <c r="L410" s="4" t="n">
        <f aca="false">K410*(J410/H410)</f>
        <v>110.36427068311</v>
      </c>
      <c r="M410" s="26" t="n">
        <f aca="false">H410/AVERAGE(K290:K409)</f>
        <v>15.4744336386527</v>
      </c>
      <c r="O410" s="6" t="n">
        <f aca="false">J410/AVERAGE(L290:L409)</f>
        <v>18.4246643760789</v>
      </c>
      <c r="Q410" s="29" t="n">
        <f aca="false">1/M410-(G410/100-(((E410/E290)^(1/10))-1))</f>
        <v>0.0513628083135553</v>
      </c>
      <c r="R410" s="3" t="n">
        <f aca="false">((G410/G411+G410/1200+((1+G411/1200)^(-119))*(1-G410/G411)))</f>
        <v>1.00230163661468</v>
      </c>
      <c r="S410" s="3" t="n">
        <f aca="false">S409*R409*E409/E410</f>
        <v>6.48369124539957</v>
      </c>
      <c r="T410" s="9" t="n">
        <f aca="false">(($J530/$J410)^(1/10)-1)</f>
        <v>0.0514048190766332</v>
      </c>
      <c r="U410" s="9" t="n">
        <f aca="false">(($S530/$S410)^(1/10)-1)</f>
        <v>0.0121599529164644</v>
      </c>
      <c r="V410" s="9" t="n">
        <f aca="false">T410-U410</f>
        <v>0.0392448661601688</v>
      </c>
      <c r="Y410" s="28"/>
      <c r="Z410" s="28"/>
    </row>
    <row r="411" customFormat="false" ht="14.65" hidden="false" customHeight="false" outlineLevel="0" collapsed="false">
      <c r="A411" s="11" t="n">
        <v>1904.07</v>
      </c>
      <c r="B411" s="1" t="n">
        <v>6.78</v>
      </c>
      <c r="C411" s="2" t="n">
        <v>0.3267</v>
      </c>
      <c r="D411" s="1" t="n">
        <v>0.5067</v>
      </c>
      <c r="E411" s="1" t="n">
        <v>8.087381157</v>
      </c>
      <c r="F411" s="2" t="n">
        <f aca="false">F410+1/12</f>
        <v>1904.54166666664</v>
      </c>
      <c r="G411" s="3" t="n">
        <f aca="false">G405*6/12+G417*6/12</f>
        <v>3.44</v>
      </c>
      <c r="H411" s="2" t="n">
        <v>269.56250950446</v>
      </c>
      <c r="I411" s="2" t="n">
        <v>12.9890961438211</v>
      </c>
      <c r="J411" s="4" t="n">
        <f aca="false">J410*((H411+(I411/12))/H410)</f>
        <v>1473.08710294282</v>
      </c>
      <c r="K411" s="2" t="n">
        <f aca="false">D411*$E$1862/E411</f>
        <v>20.1456229448244</v>
      </c>
      <c r="L411" s="4" t="n">
        <f aca="false">K411*(J411/H411)</f>
        <v>110.090447649133</v>
      </c>
      <c r="M411" s="26" t="n">
        <f aca="false">H411/AVERAGE(K291:K410)</f>
        <v>16.0364016296241</v>
      </c>
      <c r="O411" s="6" t="n">
        <f aca="false">J411/AVERAGE(L291:L410)</f>
        <v>19.1127809709771</v>
      </c>
      <c r="Q411" s="29" t="n">
        <f aca="false">1/M411-(G411/100-(((E411/E291)^(1/10))-1))</f>
        <v>0.0490315500476062</v>
      </c>
      <c r="R411" s="3" t="n">
        <f aca="false">((G411/G412+G411/1200+((1+G412/1200)^(-119))*(1-G411/G412)))</f>
        <v>1.00230736764184</v>
      </c>
      <c r="S411" s="3" t="n">
        <f aca="false">S410*R410*E410/E411</f>
        <v>6.49861434656828</v>
      </c>
      <c r="T411" s="9" t="n">
        <f aca="false">(($J531/$J411)^(1/10)-1)</f>
        <v>0.0402334991380255</v>
      </c>
      <c r="U411" s="9" t="n">
        <f aca="false">(($S531/$S411)^(1/10)-1)</f>
        <v>0.0112090513604182</v>
      </c>
      <c r="V411" s="9" t="n">
        <f aca="false">T411-U411</f>
        <v>0.0290244477776074</v>
      </c>
      <c r="Y411" s="28"/>
      <c r="Z411" s="28"/>
    </row>
    <row r="412" customFormat="false" ht="14.65" hidden="false" customHeight="false" outlineLevel="0" collapsed="false">
      <c r="A412" s="11" t="n">
        <v>1904.08</v>
      </c>
      <c r="B412" s="1" t="n">
        <v>7.01</v>
      </c>
      <c r="C412" s="2" t="n">
        <v>0.3233</v>
      </c>
      <c r="D412" s="1" t="n">
        <v>0.5033</v>
      </c>
      <c r="E412" s="1" t="n">
        <v>8.18251405</v>
      </c>
      <c r="F412" s="2" t="n">
        <f aca="false">F411+1/12</f>
        <v>1904.62499999997</v>
      </c>
      <c r="G412" s="3" t="n">
        <f aca="false">G405*5/12+G417*7/12</f>
        <v>3.44666666666667</v>
      </c>
      <c r="H412" s="2" t="n">
        <v>275.466611633866</v>
      </c>
      <c r="I412" s="2" t="n">
        <v>12.7044729730712</v>
      </c>
      <c r="J412" s="4" t="n">
        <f aca="false">J411*((H412+(I412/12))/H411)</f>
        <v>1511.13698975386</v>
      </c>
      <c r="K412" s="2" t="n">
        <f aca="false">D412*$E$1862/E412</f>
        <v>19.7777953830706</v>
      </c>
      <c r="L412" s="4" t="n">
        <f aca="false">K412*(J412/H412)</f>
        <v>108.495755626693</v>
      </c>
      <c r="M412" s="26" t="n">
        <f aca="false">H412/AVERAGE(K292:K411)</f>
        <v>16.304651978851</v>
      </c>
      <c r="O412" s="6" t="n">
        <f aca="false">J412/AVERAGE(L292:L411)</f>
        <v>19.4497534279537</v>
      </c>
      <c r="Q412" s="29" t="n">
        <f aca="false">1/M412-(G412/100-(((E412/E292)^(1/10))-1))</f>
        <v>0.0462169579479007</v>
      </c>
      <c r="R412" s="3" t="n">
        <f aca="false">((G412/G413+G412/1200+((1+G413/1200)^(-119))*(1-G412/G413)))</f>
        <v>1.00231309859287</v>
      </c>
      <c r="S412" s="3" t="n">
        <f aca="false">S411*R411*E411/E412</f>
        <v>6.4378794444359</v>
      </c>
      <c r="T412" s="9" t="n">
        <f aca="false">(($J532/$J412)^(1/10)-1)</f>
        <v>0.0360247472800435</v>
      </c>
      <c r="U412" s="9" t="n">
        <f aca="false">(($S532/$S412)^(1/10)-1)</f>
        <v>0.0104552722789841</v>
      </c>
      <c r="V412" s="9" t="n">
        <f aca="false">T412-U412</f>
        <v>0.0255694750010593</v>
      </c>
      <c r="Y412" s="28"/>
      <c r="Z412" s="28"/>
    </row>
    <row r="413" customFormat="false" ht="14.65" hidden="false" customHeight="false" outlineLevel="0" collapsed="false">
      <c r="A413" s="11" t="n">
        <v>1904.09</v>
      </c>
      <c r="B413" s="1" t="n">
        <v>7.32</v>
      </c>
      <c r="C413" s="2" t="n">
        <v>0.32</v>
      </c>
      <c r="D413" s="1" t="n">
        <v>0.5</v>
      </c>
      <c r="E413" s="1" t="n">
        <v>8.277679339</v>
      </c>
      <c r="F413" s="2" t="n">
        <f aca="false">F412+1/12</f>
        <v>1904.7083333333</v>
      </c>
      <c r="G413" s="3" t="n">
        <f aca="false">G405*4/12+G417*8/12</f>
        <v>3.45333333333333</v>
      </c>
      <c r="H413" s="2" t="n">
        <v>284.341461369575</v>
      </c>
      <c r="I413" s="2" t="n">
        <v>12.430227819435</v>
      </c>
      <c r="J413" s="4" t="n">
        <f aca="false">J412*((H413+(I413/12))/H412)</f>
        <v>1565.50448053393</v>
      </c>
      <c r="K413" s="2" t="n">
        <f aca="false">D413*$E$1862/E413</f>
        <v>19.4222309678672</v>
      </c>
      <c r="L413" s="4" t="n">
        <f aca="false">K413*(J413/H413)</f>
        <v>106.933366156689</v>
      </c>
      <c r="M413" s="26" t="n">
        <f aca="false">H413/AVERAGE(K293:K412)</f>
        <v>16.7426000491637</v>
      </c>
      <c r="O413" s="6" t="n">
        <f aca="false">J413/AVERAGE(L293:L412)</f>
        <v>19.9882353767121</v>
      </c>
      <c r="Q413" s="29" t="n">
        <f aca="false">1/M413-(G413/100-(((E413/E293)^(1/10))-1))</f>
        <v>0.0442990892280698</v>
      </c>
      <c r="R413" s="3" t="n">
        <f aca="false">((G413/G414+G413/1200+((1+G414/1200)^(-119))*(1-G413/G414)))</f>
        <v>1.0023188294678</v>
      </c>
      <c r="S413" s="3" t="n">
        <f aca="false">S412*R412*E412/E413</f>
        <v>6.37858587435718</v>
      </c>
      <c r="T413" s="9" t="n">
        <f aca="false">(($J533/$J413)^(1/10)-1)</f>
        <v>0.0328555524956096</v>
      </c>
      <c r="U413" s="9" t="n">
        <f aca="false">(($S533/$S413)^(1/10)-1)</f>
        <v>0.011690229927998</v>
      </c>
      <c r="V413" s="9" t="n">
        <f aca="false">T413-U413</f>
        <v>0.0211653225676116</v>
      </c>
      <c r="Y413" s="28"/>
      <c r="Z413" s="28"/>
    </row>
    <row r="414" customFormat="false" ht="14.65" hidden="false" customHeight="false" outlineLevel="0" collapsed="false">
      <c r="A414" s="11" t="n">
        <v>1904.1</v>
      </c>
      <c r="B414" s="1" t="n">
        <v>7.75</v>
      </c>
      <c r="C414" s="2" t="n">
        <v>0.3167</v>
      </c>
      <c r="D414" s="1" t="n">
        <v>0.4967</v>
      </c>
      <c r="E414" s="1" t="n">
        <v>8.277679339</v>
      </c>
      <c r="F414" s="2" t="n">
        <f aca="false">F413+1/12</f>
        <v>1904.79166666664</v>
      </c>
      <c r="G414" s="3" t="n">
        <f aca="false">G405*3/12+G417*9/12</f>
        <v>3.46</v>
      </c>
      <c r="H414" s="2" t="n">
        <v>301.044580001941</v>
      </c>
      <c r="I414" s="2" t="n">
        <v>12.3020410950471</v>
      </c>
      <c r="J414" s="4" t="n">
        <f aca="false">J413*((H414+(I414/12))/H413)</f>
        <v>1663.11147493899</v>
      </c>
      <c r="K414" s="2" t="n">
        <f aca="false">D414*$E$1862/E414</f>
        <v>19.2940442434792</v>
      </c>
      <c r="L414" s="4" t="n">
        <f aca="false">K414*(J414/H414)</f>
        <v>106.589350916412</v>
      </c>
      <c r="M414" s="26" t="n">
        <f aca="false">H414/AVERAGE(K294:K413)</f>
        <v>17.6331973708214</v>
      </c>
      <c r="O414" s="6" t="n">
        <f aca="false">J414/AVERAGE(L294:L413)</f>
        <v>21.0654604766134</v>
      </c>
      <c r="Q414" s="29" t="n">
        <f aca="false">1/M414-(G414/100-(((E414/E294)^(1/10))-1))</f>
        <v>0.0440906924906588</v>
      </c>
      <c r="R414" s="3" t="n">
        <f aca="false">((G414/G415+G414/1200+((1+G415/1200)^(-119))*(1-G414/G415)))</f>
        <v>1.00232456026667</v>
      </c>
      <c r="S414" s="3" t="n">
        <f aca="false">S413*R413*E413/E414</f>
        <v>6.39337672724554</v>
      </c>
      <c r="T414" s="9" t="n">
        <f aca="false">(($J534/$J414)^(1/10)-1)</f>
        <v>0.0281179122456039</v>
      </c>
      <c r="U414" s="9" t="n">
        <f aca="false">(($S534/$S414)^(1/10)-1)</f>
        <v>0.0127534073517315</v>
      </c>
      <c r="V414" s="9" t="n">
        <f aca="false">T414-U414</f>
        <v>0.0153645048938724</v>
      </c>
      <c r="Y414" s="28"/>
      <c r="Z414" s="28"/>
    </row>
    <row r="415" customFormat="false" ht="14.65" hidden="false" customHeight="false" outlineLevel="0" collapsed="false">
      <c r="A415" s="11" t="n">
        <v>1904.11</v>
      </c>
      <c r="B415" s="1" t="n">
        <v>8.17</v>
      </c>
      <c r="C415" s="2" t="n">
        <v>0.3133</v>
      </c>
      <c r="D415" s="1" t="n">
        <v>0.4933</v>
      </c>
      <c r="E415" s="1" t="n">
        <v>8.467928926</v>
      </c>
      <c r="F415" s="2" t="n">
        <f aca="false">F414+1/12</f>
        <v>1904.87499999997</v>
      </c>
      <c r="G415" s="3" t="n">
        <f aca="false">G405*2/12+G417*10/12</f>
        <v>3.46666666666667</v>
      </c>
      <c r="H415" s="2" t="n">
        <v>310.229120125707</v>
      </c>
      <c r="I415" s="2" t="n">
        <v>11.8965463078805</v>
      </c>
      <c r="J415" s="4" t="n">
        <f aca="false">J414*((H415+(I415/12))/H414)</f>
        <v>1719.32802475417</v>
      </c>
      <c r="K415" s="2" t="n">
        <f aca="false">D415*$E$1862/E415</f>
        <v>18.7314596031837</v>
      </c>
      <c r="L415" s="4" t="n">
        <f aca="false">K415*(J415/H415)</f>
        <v>103.81205809195</v>
      </c>
      <c r="M415" s="26" t="n">
        <f aca="false">H415/AVERAGE(K295:K414)</f>
        <v>18.0762002237701</v>
      </c>
      <c r="O415" s="6" t="n">
        <f aca="false">J415/AVERAGE(L295:L414)</f>
        <v>21.6053654638268</v>
      </c>
      <c r="Q415" s="29" t="n">
        <f aca="false">1/M415-(G415/100-(((E415/E295)^(1/10))-1))</f>
        <v>0.0449590901317153</v>
      </c>
      <c r="R415" s="3" t="n">
        <f aca="false">((G415/G416+G415/1200+((1+G416/1200)^(-119))*(1-G415/G416)))</f>
        <v>1.00233029098952</v>
      </c>
      <c r="S415" s="3" t="n">
        <f aca="false">S414*R414*E414/E415</f>
        <v>6.26426414688727</v>
      </c>
      <c r="T415" s="9" t="n">
        <f aca="false">(($J535/$J415)^(1/10)-1)</f>
        <v>0.0241678158054781</v>
      </c>
      <c r="U415" s="9" t="n">
        <f aca="false">(($S535/$S415)^(1/10)-1)</f>
        <v>0.0141237892992239</v>
      </c>
      <c r="V415" s="9" t="n">
        <f aca="false">T415-U415</f>
        <v>0.0100440265062542</v>
      </c>
      <c r="Y415" s="28"/>
      <c r="Z415" s="28"/>
    </row>
    <row r="416" customFormat="false" ht="14.65" hidden="false" customHeight="false" outlineLevel="0" collapsed="false">
      <c r="A416" s="11" t="n">
        <v>1904.12</v>
      </c>
      <c r="B416" s="1" t="n">
        <v>8.25</v>
      </c>
      <c r="C416" s="2" t="n">
        <v>0.31</v>
      </c>
      <c r="D416" s="1" t="n">
        <v>0.49</v>
      </c>
      <c r="E416" s="1" t="n">
        <v>8.467928926</v>
      </c>
      <c r="F416" s="2" t="n">
        <f aca="false">F415+1/12</f>
        <v>1904.9583333333</v>
      </c>
      <c r="G416" s="3" t="n">
        <f aca="false">G405*1/12+G417*11/12</f>
        <v>3.47333333333333</v>
      </c>
      <c r="H416" s="2" t="n">
        <v>313.266859368064</v>
      </c>
      <c r="I416" s="2" t="n">
        <v>11.7712395641333</v>
      </c>
      <c r="J416" s="4" t="n">
        <f aca="false">J415*((H416+(I416/12))/H415)</f>
        <v>1741.60002181086</v>
      </c>
      <c r="K416" s="2" t="n">
        <f aca="false">D416*$E$1862/E416</f>
        <v>18.6061528594365</v>
      </c>
      <c r="L416" s="4" t="n">
        <f aca="false">K416*(J416/H416)</f>
        <v>103.440486143918</v>
      </c>
      <c r="M416" s="26" t="n">
        <f aca="false">H416/AVERAGE(K296:K415)</f>
        <v>18.1596791187032</v>
      </c>
      <c r="O416" s="6" t="n">
        <f aca="false">J416/AVERAGE(L296:L415)</f>
        <v>21.7167982300782</v>
      </c>
      <c r="Q416" s="29" t="n">
        <f aca="false">1/M416-(G416/100-(((E416/E296)^(1/10))-1))</f>
        <v>0.0461129478955936</v>
      </c>
      <c r="R416" s="3" t="n">
        <f aca="false">((G416/G417+G416/1200+((1+G417/1200)^(-119))*(1-G416/G417)))</f>
        <v>1.00233602163638</v>
      </c>
      <c r="S416" s="3" t="n">
        <f aca="false">S415*R415*E415/E416</f>
        <v>6.27886170518474</v>
      </c>
      <c r="T416" s="9" t="n">
        <f aca="false">(($J536/$J416)^(1/10)-1)</f>
        <v>0.0198562552235337</v>
      </c>
      <c r="U416" s="9" t="n">
        <f aca="false">(($S536/$S416)^(1/10)-1)</f>
        <v>0.0151895216704603</v>
      </c>
      <c r="V416" s="9" t="n">
        <f aca="false">T416-U416</f>
        <v>0.00466673355307345</v>
      </c>
      <c r="Y416" s="28"/>
      <c r="Z416" s="28"/>
    </row>
    <row r="417" customFormat="false" ht="14.65" hidden="false" customHeight="false" outlineLevel="0" collapsed="false">
      <c r="A417" s="11" t="n">
        <v>1905.01</v>
      </c>
      <c r="B417" s="1" t="n">
        <v>8.43</v>
      </c>
      <c r="C417" s="2" t="n">
        <v>0.3117</v>
      </c>
      <c r="D417" s="1" t="n">
        <v>0.505</v>
      </c>
      <c r="E417" s="1" t="n">
        <v>8.467928926</v>
      </c>
      <c r="F417" s="2" t="n">
        <f aca="false">F416+1/12</f>
        <v>1905.04166666664</v>
      </c>
      <c r="G417" s="3" t="n">
        <v>3.48</v>
      </c>
      <c r="H417" s="2" t="n">
        <v>320.101772663367</v>
      </c>
      <c r="I417" s="2" t="n">
        <v>11.8357915230334</v>
      </c>
      <c r="J417" s="4" t="n">
        <f aca="false">J416*((H417+(I417/12))/H416)</f>
        <v>1785.08196902207</v>
      </c>
      <c r="K417" s="2" t="n">
        <f aca="false">D417*$E$1862/E417</f>
        <v>19.1757289673784</v>
      </c>
      <c r="L417" s="4" t="n">
        <f aca="false">K417*(J417/H417)</f>
        <v>106.935515344739</v>
      </c>
      <c r="M417" s="26" t="n">
        <f aca="false">H417/AVERAGE(K297:K416)</f>
        <v>18.4598520324558</v>
      </c>
      <c r="O417" s="6" t="n">
        <f aca="false">J417/AVERAGE(L297:L416)</f>
        <v>22.0876898016654</v>
      </c>
      <c r="Q417" s="29" t="n">
        <f aca="false">1/M417-(G417/100-(((E417/E297)^(1/10))-1))</f>
        <v>0.0451508440653342</v>
      </c>
      <c r="R417" s="3" t="n">
        <f aca="false">((G417/G418+G417/1200+((1+G418/1200)^(-119))*(1-G417/G418)))</f>
        <v>1.00324908264452</v>
      </c>
      <c r="S417" s="3" t="n">
        <f aca="false">S416*R416*E416/E417</f>
        <v>6.29352926197991</v>
      </c>
      <c r="T417" s="9" t="n">
        <f aca="false">(($J537/$J417)^(1/10)-1)</f>
        <v>0.0196063689808488</v>
      </c>
      <c r="U417" s="9" t="n">
        <f aca="false">(($S537/$S417)^(1/10)-1)</f>
        <v>0.0152556199397422</v>
      </c>
      <c r="V417" s="9" t="n">
        <f aca="false">T417-U417</f>
        <v>0.00435074904110655</v>
      </c>
      <c r="Y417" s="28"/>
      <c r="Z417" s="28"/>
    </row>
    <row r="418" customFormat="false" ht="14.65" hidden="false" customHeight="false" outlineLevel="0" collapsed="false">
      <c r="A418" s="11" t="n">
        <v>1905.02</v>
      </c>
      <c r="B418" s="1" t="n">
        <v>8.8</v>
      </c>
      <c r="C418" s="2" t="n">
        <v>0.3133</v>
      </c>
      <c r="D418" s="1" t="n">
        <v>0.52</v>
      </c>
      <c r="E418" s="1" t="n">
        <v>8.467928926</v>
      </c>
      <c r="F418" s="2" t="n">
        <f aca="false">F417+1/12</f>
        <v>1905.12499999997</v>
      </c>
      <c r="G418" s="3" t="n">
        <f aca="false">G417*11/12+G429*1/12</f>
        <v>3.47583333333333</v>
      </c>
      <c r="H418" s="2" t="n">
        <v>334.151316659268</v>
      </c>
      <c r="I418" s="2" t="n">
        <v>11.8965463078805</v>
      </c>
      <c r="J418" s="4" t="n">
        <f aca="false">J417*((H418+(I418/12))/H417)</f>
        <v>1868.95929329405</v>
      </c>
      <c r="K418" s="2" t="n">
        <f aca="false">D418*$E$1862/E418</f>
        <v>19.7453050753204</v>
      </c>
      <c r="L418" s="4" t="n">
        <f aca="false">K418*(J418/H418)</f>
        <v>110.438503694648</v>
      </c>
      <c r="M418" s="26" t="n">
        <f aca="false">H418/AVERAGE(K298:K417)</f>
        <v>19.1689963758298</v>
      </c>
      <c r="O418" s="6" t="n">
        <f aca="false">J418/AVERAGE(L298:L417)</f>
        <v>22.944184172181</v>
      </c>
      <c r="Q418" s="29" t="n">
        <f aca="false">1/M418-(G418/100-(((E418/E298)^(1/10))-1))</f>
        <v>0.0431884676563596</v>
      </c>
      <c r="R418" s="3" t="n">
        <f aca="false">((G418/G419+G418/1200+((1+G419/1200)^(-119))*(1-G418/G419)))</f>
        <v>1.00324567883032</v>
      </c>
      <c r="S418" s="3" t="n">
        <f aca="false">S417*R417*E417/E418</f>
        <v>6.31397745867777</v>
      </c>
      <c r="T418" s="9" t="n">
        <f aca="false">(($J538/$J418)^(1/10)-1)</f>
        <v>0.0150613567919</v>
      </c>
      <c r="U418" s="9" t="n">
        <f aca="false">(($S538/$S418)^(1/10)-1)</f>
        <v>0.0164247752748836</v>
      </c>
      <c r="V418" s="9" t="n">
        <f aca="false">T418-U418</f>
        <v>-0.0013634184829836</v>
      </c>
      <c r="Y418" s="28"/>
      <c r="Z418" s="28"/>
    </row>
    <row r="419" customFormat="false" ht="14.65" hidden="false" customHeight="false" outlineLevel="0" collapsed="false">
      <c r="A419" s="11" t="n">
        <v>1905.03</v>
      </c>
      <c r="B419" s="1" t="n">
        <v>9.05</v>
      </c>
      <c r="C419" s="2" t="n">
        <v>0.315</v>
      </c>
      <c r="D419" s="1" t="n">
        <v>0.535</v>
      </c>
      <c r="E419" s="1" t="n">
        <v>8.372844628</v>
      </c>
      <c r="F419" s="2" t="n">
        <f aca="false">F418+1/12</f>
        <v>1905.2083333333</v>
      </c>
      <c r="G419" s="3" t="n">
        <f aca="false">G417*10/12+G429*2/12</f>
        <v>3.47166666666667</v>
      </c>
      <c r="H419" s="2" t="n">
        <v>347.546769262706</v>
      </c>
      <c r="I419" s="2" t="n">
        <v>12.0969317478179</v>
      </c>
      <c r="J419" s="4" t="n">
        <f aca="false">J418*((H419+(I419/12))/H418)</f>
        <v>1949.52043542693</v>
      </c>
      <c r="K419" s="2" t="n">
        <f aca="false">D419*$E$1862/E419</f>
        <v>20.5455824923257</v>
      </c>
      <c r="L419" s="4" t="n">
        <f aca="false">K419*(J419/H419)</f>
        <v>115.247893144023</v>
      </c>
      <c r="M419" s="26" t="n">
        <f aca="false">H419/AVERAGE(K299:K418)</f>
        <v>19.8315060742184</v>
      </c>
      <c r="O419" s="6" t="n">
        <f aca="false">J419/AVERAGE(L299:L418)</f>
        <v>23.7420933246708</v>
      </c>
      <c r="Q419" s="29" t="n">
        <f aca="false">1/M419-(G419/100-(((E419/E299)^(1/10))-1))</f>
        <v>0.0403296918235847</v>
      </c>
      <c r="R419" s="3" t="n">
        <f aca="false">((G419/G420+G419/1200+((1+G420/1200)^(-119))*(1-G419/G420)))</f>
        <v>1.00324227503468</v>
      </c>
      <c r="S419" s="3" t="n">
        <f aca="false">S418*R418*E418/E419</f>
        <v>6.40640657050217</v>
      </c>
      <c r="T419" s="9" t="n">
        <f aca="false">(($J539/$J419)^(1/10)-1)</f>
        <v>0.0148490640264132</v>
      </c>
      <c r="U419" s="9" t="n">
        <f aca="false">(($S539/$S419)^(1/10)-1)</f>
        <v>0.0164560995317147</v>
      </c>
      <c r="V419" s="9" t="n">
        <f aca="false">T419-U419</f>
        <v>-0.0016070355053015</v>
      </c>
      <c r="Y419" s="28"/>
      <c r="Z419" s="28"/>
    </row>
    <row r="420" customFormat="false" ht="14.65" hidden="false" customHeight="false" outlineLevel="0" collapsed="false">
      <c r="A420" s="11" t="n">
        <v>1905.04</v>
      </c>
      <c r="B420" s="1" t="n">
        <v>8.94</v>
      </c>
      <c r="C420" s="2" t="n">
        <v>0.3167</v>
      </c>
      <c r="D420" s="1" t="n">
        <v>0.55</v>
      </c>
      <c r="E420" s="1" t="n">
        <v>8.372844628</v>
      </c>
      <c r="F420" s="2" t="n">
        <f aca="false">F419+1/12</f>
        <v>1905.29166666664</v>
      </c>
      <c r="G420" s="3" t="n">
        <f aca="false">G417*9/12+G429*3/12</f>
        <v>3.4675</v>
      </c>
      <c r="H420" s="2" t="n">
        <v>343.322443890452</v>
      </c>
      <c r="I420" s="2" t="n">
        <v>12.1622167762982</v>
      </c>
      <c r="J420" s="4" t="n">
        <f aca="false">J419*((H420+(I420/12))/H419)</f>
        <v>1931.50981063076</v>
      </c>
      <c r="K420" s="2" t="n">
        <f aca="false">D420*$E$1862/E420</f>
        <v>21.1216268612694</v>
      </c>
      <c r="L420" s="4" t="n">
        <f aca="false">K420*(J420/H420)</f>
        <v>118.828903338581</v>
      </c>
      <c r="M420" s="26" t="n">
        <f aca="false">H420/AVERAGE(K300:K419)</f>
        <v>19.4829275247113</v>
      </c>
      <c r="O420" s="6" t="n">
        <f aca="false">J420/AVERAGE(L300:L419)</f>
        <v>23.3286397900563</v>
      </c>
      <c r="Q420" s="29" t="n">
        <f aca="false">1/M420-(G420/100-(((E420/E300)^(1/10))-1))</f>
        <v>0.0369221392195108</v>
      </c>
      <c r="R420" s="3" t="n">
        <f aca="false">((G420/G421+G420/1200+((1+G421/1200)^(-119))*(1-G420/G421)))</f>
        <v>1.00323887125759</v>
      </c>
      <c r="S420" s="3" t="n">
        <f aca="false">S419*R419*E419/E420</f>
        <v>6.4271779025877</v>
      </c>
      <c r="T420" s="9" t="n">
        <f aca="false">(($J540/$J420)^(1/10)-1)</f>
        <v>0.0226068826571413</v>
      </c>
      <c r="U420" s="9" t="n">
        <f aca="false">(($S540/$S420)^(1/10)-1)</f>
        <v>0.0155915625418919</v>
      </c>
      <c r="V420" s="9" t="n">
        <f aca="false">T420-U420</f>
        <v>0.00701532011524941</v>
      </c>
      <c r="Y420" s="28"/>
      <c r="Z420" s="28"/>
    </row>
    <row r="421" customFormat="false" ht="14.65" hidden="false" customHeight="false" outlineLevel="0" collapsed="false">
      <c r="A421" s="11" t="n">
        <v>1905.05</v>
      </c>
      <c r="B421" s="1" t="n">
        <v>8.5</v>
      </c>
      <c r="C421" s="2" t="n">
        <v>0.3183</v>
      </c>
      <c r="D421" s="1" t="n">
        <v>0.565</v>
      </c>
      <c r="E421" s="1" t="n">
        <v>8.277679339</v>
      </c>
      <c r="F421" s="2" t="n">
        <f aca="false">F420+1/12</f>
        <v>1905.37499999997</v>
      </c>
      <c r="G421" s="3" t="n">
        <f aca="false">G417*8/12+G429*4/12</f>
        <v>3.46333333333333</v>
      </c>
      <c r="H421" s="2" t="n">
        <v>330.177926453742</v>
      </c>
      <c r="I421" s="2" t="n">
        <v>12.3641922341442</v>
      </c>
      <c r="J421" s="4" t="n">
        <f aca="false">J420*((H421+(I421/12))/H420)</f>
        <v>1863.35628639137</v>
      </c>
      <c r="K421" s="2" t="n">
        <f aca="false">D421*$E$1862/E421</f>
        <v>21.9471209936899</v>
      </c>
      <c r="L421" s="4" t="n">
        <f aca="false">K421*(J421/H421)</f>
        <v>123.858388448368</v>
      </c>
      <c r="M421" s="26" t="n">
        <f aca="false">H421/AVERAGE(K301:K420)</f>
        <v>18.6294875098451</v>
      </c>
      <c r="O421" s="6" t="n">
        <f aca="false">J421/AVERAGE(L301:L420)</f>
        <v>22.3134294294861</v>
      </c>
      <c r="Q421" s="29" t="n">
        <f aca="false">1/M421-(G421/100-(((E421/E301)^(1/10))-1))</f>
        <v>0.0367447857108643</v>
      </c>
      <c r="R421" s="3" t="n">
        <f aca="false">((G421/G422+G421/1200+((1+G422/1200)^(-119))*(1-G421/G422)))</f>
        <v>1.00323546749907</v>
      </c>
      <c r="S421" s="3" t="n">
        <f aca="false">S420*R420*E420/E421</f>
        <v>6.52212481431145</v>
      </c>
      <c r="T421" s="9" t="n">
        <f aca="false">(($J541/$J421)^(1/10)-1)</f>
        <v>0.0233015470760807</v>
      </c>
      <c r="U421" s="9" t="n">
        <f aca="false">(($S541/$S421)^(1/10)-1)</f>
        <v>0.0135777294602673</v>
      </c>
      <c r="V421" s="9" t="n">
        <f aca="false">T421-U421</f>
        <v>0.00972381761581342</v>
      </c>
      <c r="Y421" s="28"/>
      <c r="Z421" s="28"/>
    </row>
    <row r="422" customFormat="false" ht="14.65" hidden="false" customHeight="false" outlineLevel="0" collapsed="false">
      <c r="A422" s="11" t="n">
        <v>1905.06</v>
      </c>
      <c r="B422" s="1" t="n">
        <v>8.6</v>
      </c>
      <c r="C422" s="2" t="n">
        <v>0.32</v>
      </c>
      <c r="D422" s="1" t="n">
        <v>0.58</v>
      </c>
      <c r="E422" s="1" t="n">
        <v>8.277679339</v>
      </c>
      <c r="F422" s="2" t="n">
        <f aca="false">F421+1/12</f>
        <v>1905.4583333333</v>
      </c>
      <c r="G422" s="3" t="n">
        <f aca="false">G417*7/12+G429*5/12</f>
        <v>3.45916666666667</v>
      </c>
      <c r="H422" s="2" t="n">
        <v>334.062372647315</v>
      </c>
      <c r="I422" s="2" t="n">
        <v>12.430227819435</v>
      </c>
      <c r="J422" s="4" t="n">
        <f aca="false">J421*((H422+(I422/12))/H421)</f>
        <v>1891.12394869838</v>
      </c>
      <c r="K422" s="2" t="n">
        <f aca="false">D422*$E$1862/E422</f>
        <v>22.5297879227259</v>
      </c>
      <c r="L422" s="4" t="n">
        <f aca="false">K422*(J422/H422)</f>
        <v>127.540917470356</v>
      </c>
      <c r="M422" s="26" t="n">
        <f aca="false">H422/AVERAGE(K302:K421)</f>
        <v>18.7358623861835</v>
      </c>
      <c r="O422" s="6" t="n">
        <f aca="false">J422/AVERAGE(L302:L421)</f>
        <v>22.4452965425369</v>
      </c>
      <c r="Q422" s="29" t="n">
        <f aca="false">1/M422-(G422/100-(((E422/E302)^(1/10))-1))</f>
        <v>0.0350980496875417</v>
      </c>
      <c r="R422" s="3" t="n">
        <f aca="false">((G422/G423+G422/1200+((1+G423/1200)^(-119))*(1-G422/G423)))</f>
        <v>1.00323206375912</v>
      </c>
      <c r="S422" s="3" t="n">
        <f aca="false">S421*R421*E421/E422</f>
        <v>6.54322693717305</v>
      </c>
      <c r="T422" s="9" t="n">
        <f aca="false">(($J542/$J422)^(1/10)-1)</f>
        <v>0.0233896081355576</v>
      </c>
      <c r="U422" s="9" t="n">
        <f aca="false">(($S542/$S422)^(1/10)-1)</f>
        <v>0.0137321814165718</v>
      </c>
      <c r="V422" s="9" t="n">
        <f aca="false">T422-U422</f>
        <v>0.00965742671898573</v>
      </c>
      <c r="Y422" s="28"/>
      <c r="Z422" s="28"/>
    </row>
    <row r="423" customFormat="false" ht="14.65" hidden="false" customHeight="false" outlineLevel="0" collapsed="false">
      <c r="A423" s="11" t="n">
        <v>1905.07</v>
      </c>
      <c r="B423" s="1" t="n">
        <v>8.87</v>
      </c>
      <c r="C423" s="2" t="n">
        <v>0.3217</v>
      </c>
      <c r="D423" s="1" t="n">
        <v>0.595</v>
      </c>
      <c r="E423" s="1" t="n">
        <v>8.277679339</v>
      </c>
      <c r="F423" s="2" t="n">
        <f aca="false">F422+1/12</f>
        <v>1905.54166666664</v>
      </c>
      <c r="G423" s="3" t="n">
        <f aca="false">G417*6/12+G429*6/12</f>
        <v>3.455</v>
      </c>
      <c r="H423" s="2" t="n">
        <v>344.550377369964</v>
      </c>
      <c r="I423" s="2" t="n">
        <v>12.4962634047257</v>
      </c>
      <c r="J423" s="4" t="n">
        <f aca="false">J422*((H423+(I423/12))/H422)</f>
        <v>1956.39154722628</v>
      </c>
      <c r="K423" s="2" t="n">
        <f aca="false">D423*$E$1862/E423</f>
        <v>23.1124548517619</v>
      </c>
      <c r="L423" s="4" t="n">
        <f aca="false">K423*(J423/H423)</f>
        <v>131.234833213037</v>
      </c>
      <c r="M423" s="26" t="n">
        <f aca="false">H423/AVERAGE(K303:K422)</f>
        <v>19.2058833095481</v>
      </c>
      <c r="O423" s="6" t="n">
        <f aca="false">J423/AVERAGE(L303:L422)</f>
        <v>23.0098417544848</v>
      </c>
      <c r="Q423" s="29" t="n">
        <f aca="false">1/M423-(G423/100-(((E423/E303)^(1/10))-1))</f>
        <v>0.0352171558664946</v>
      </c>
      <c r="R423" s="3" t="n">
        <f aca="false">((G423/G424+G423/1200+((1+G424/1200)^(-119))*(1-G423/G424)))</f>
        <v>1.00322866003775</v>
      </c>
      <c r="S423" s="3" t="n">
        <f aca="false">S422*R422*E422/E423</f>
        <v>6.5643750638244</v>
      </c>
      <c r="T423" s="9" t="n">
        <f aca="false">(($J543/$J423)^(1/10)-1)</f>
        <v>0.0199926292114556</v>
      </c>
      <c r="U423" s="9" t="n">
        <f aca="false">(($S543/$S423)^(1/10)-1)</f>
        <v>0.013885764849201</v>
      </c>
      <c r="V423" s="9" t="n">
        <f aca="false">T423-U423</f>
        <v>0.00610686436225461</v>
      </c>
      <c r="Y423" s="28"/>
      <c r="Z423" s="28"/>
    </row>
    <row r="424" customFormat="false" ht="14.65" hidden="false" customHeight="false" outlineLevel="0" collapsed="false">
      <c r="A424" s="11" t="n">
        <v>1905.08</v>
      </c>
      <c r="B424" s="1" t="n">
        <v>9.2</v>
      </c>
      <c r="C424" s="2" t="n">
        <v>0.3233</v>
      </c>
      <c r="D424" s="1" t="n">
        <v>0.61</v>
      </c>
      <c r="E424" s="1" t="n">
        <v>8.372844628</v>
      </c>
      <c r="F424" s="2" t="n">
        <f aca="false">F423+1/12</f>
        <v>1905.62499999997</v>
      </c>
      <c r="G424" s="3" t="n">
        <f aca="false">G417*5/12+G429*7/12</f>
        <v>3.45083333333333</v>
      </c>
      <c r="H424" s="2" t="n">
        <v>353.307212952143</v>
      </c>
      <c r="I424" s="2" t="n">
        <v>12.4156762986335</v>
      </c>
      <c r="J424" s="4" t="n">
        <f aca="false">J423*((H424+(I424/12))/H423)</f>
        <v>2011.98852438424</v>
      </c>
      <c r="K424" s="2" t="n">
        <f aca="false">D424*$E$1862/E424</f>
        <v>23.4258043370442</v>
      </c>
      <c r="L424" s="4" t="n">
        <f aca="false">K424*(J424/H424)</f>
        <v>133.403586942868</v>
      </c>
      <c r="M424" s="26" t="n">
        <f aca="false">H424/AVERAGE(K304:K423)</f>
        <v>19.5733084308037</v>
      </c>
      <c r="O424" s="6" t="n">
        <f aca="false">J424/AVERAGE(L304:L423)</f>
        <v>23.4474985177437</v>
      </c>
      <c r="Q424" s="29" t="n">
        <f aca="false">1/M424-(G424/100-(((E424/E304)^(1/10))-1))</f>
        <v>0.0368518004888575</v>
      </c>
      <c r="R424" s="3" t="n">
        <f aca="false">((G424/G425+G424/1200+((1+G425/1200)^(-119))*(1-G424/G425)))</f>
        <v>1.00322525633496</v>
      </c>
      <c r="S424" s="3" t="n">
        <f aca="false">S423*R423*E423/E424</f>
        <v>6.51071798394741</v>
      </c>
      <c r="T424" s="9" t="n">
        <f aca="false">(($J544/$J424)^(1/10)-1)</f>
        <v>0.021809669392638</v>
      </c>
      <c r="U424" s="9" t="n">
        <f aca="false">(($S544/$S424)^(1/10)-1)</f>
        <v>0.0151982927031664</v>
      </c>
      <c r="V424" s="9" t="n">
        <f aca="false">T424-U424</f>
        <v>0.00661137668947154</v>
      </c>
      <c r="Y424" s="28"/>
      <c r="Z424" s="28"/>
    </row>
    <row r="425" customFormat="false" ht="14.65" hidden="false" customHeight="false" outlineLevel="0" collapsed="false">
      <c r="A425" s="11" t="n">
        <v>1905.09</v>
      </c>
      <c r="B425" s="1" t="n">
        <v>9.23</v>
      </c>
      <c r="C425" s="2" t="n">
        <v>0.325</v>
      </c>
      <c r="D425" s="1" t="n">
        <v>0.625</v>
      </c>
      <c r="E425" s="1" t="n">
        <v>8.277679339</v>
      </c>
      <c r="F425" s="2" t="n">
        <f aca="false">F424+1/12</f>
        <v>1905.7083333333</v>
      </c>
      <c r="G425" s="3" t="n">
        <f aca="false">G417*4/12+G429*8/12</f>
        <v>3.44666666666667</v>
      </c>
      <c r="H425" s="2" t="n">
        <v>358.534383666828</v>
      </c>
      <c r="I425" s="2" t="n">
        <v>12.6244501291137</v>
      </c>
      <c r="J425" s="4" t="n">
        <f aca="false">J424*((H425+(I425/12))/H424)</f>
        <v>2047.74690810431</v>
      </c>
      <c r="K425" s="2" t="n">
        <f aca="false">D425*$E$1862/E425</f>
        <v>24.277788709834</v>
      </c>
      <c r="L425" s="4" t="n">
        <f aca="false">K425*(J425/H425)</f>
        <v>138.661085326673</v>
      </c>
      <c r="M425" s="26" t="n">
        <f aca="false">H425/AVERAGE(K305:K424)</f>
        <v>19.7434924196978</v>
      </c>
      <c r="O425" s="6" t="n">
        <f aca="false">J425/AVERAGE(L305:L424)</f>
        <v>23.6476924250986</v>
      </c>
      <c r="Q425" s="29" t="n">
        <f aca="false">1/M425-(G425/100-(((E425/E305)^(1/10))-1))</f>
        <v>0.0352874766114822</v>
      </c>
      <c r="R425" s="3" t="n">
        <f aca="false">((G425/G426+G425/1200+((1+G426/1200)^(-119))*(1-G425/G426)))</f>
        <v>1.00322185265075</v>
      </c>
      <c r="S425" s="3" t="n">
        <f aca="false">S424*R424*E424/E425</f>
        <v>6.60680934804501</v>
      </c>
      <c r="T425" s="9" t="n">
        <f aca="false">(($J545/$J425)^(1/10)-1)</f>
        <v>0.024156587650628</v>
      </c>
      <c r="U425" s="9" t="n">
        <f aca="false">(($S545/$S425)^(1/10)-1)</f>
        <v>0.0141903248661219</v>
      </c>
      <c r="V425" s="9" t="n">
        <f aca="false">T425-U425</f>
        <v>0.00996626278450608</v>
      </c>
      <c r="Y425" s="28"/>
      <c r="Z425" s="28"/>
    </row>
    <row r="426" customFormat="false" ht="14.65" hidden="false" customHeight="false" outlineLevel="0" collapsed="false">
      <c r="A426" s="11" t="n">
        <v>1905.1</v>
      </c>
      <c r="B426" s="1" t="n">
        <v>9.36</v>
      </c>
      <c r="C426" s="2" t="n">
        <v>0.3267</v>
      </c>
      <c r="D426" s="1" t="n">
        <v>0.64</v>
      </c>
      <c r="E426" s="1" t="n">
        <v>8.277679339</v>
      </c>
      <c r="F426" s="2" t="n">
        <f aca="false">F425+1/12</f>
        <v>1905.79166666664</v>
      </c>
      <c r="G426" s="3" t="n">
        <f aca="false">G417*3/12+G429*9/12</f>
        <v>3.4425</v>
      </c>
      <c r="H426" s="2" t="n">
        <v>363.584163718473</v>
      </c>
      <c r="I426" s="2" t="n">
        <v>12.6904857144044</v>
      </c>
      <c r="J426" s="4" t="n">
        <f aca="false">J425*((H426+(I426/12))/H425)</f>
        <v>2082.62849072909</v>
      </c>
      <c r="K426" s="2" t="n">
        <f aca="false">D426*$E$1862/E426</f>
        <v>24.86045563887</v>
      </c>
      <c r="L426" s="4" t="n">
        <f aca="false">K426*(J426/H426)</f>
        <v>142.40194808404</v>
      </c>
      <c r="M426" s="26" t="n">
        <f aca="false">H426/AVERAGE(K306:K425)</f>
        <v>19.8973948143295</v>
      </c>
      <c r="O426" s="6" t="n">
        <f aca="false">J426/AVERAGE(L306:L425)</f>
        <v>23.8256456015549</v>
      </c>
      <c r="Q426" s="29" t="n">
        <f aca="false">1/M426-(G426/100-(((E426/E306)^(1/10))-1))</f>
        <v>0.0349373786853821</v>
      </c>
      <c r="R426" s="3" t="n">
        <f aca="false">((G426/G427+G426/1200+((1+G427/1200)^(-119))*(1-G426/G427)))</f>
        <v>1.00321844898514</v>
      </c>
      <c r="S426" s="3" t="n">
        <f aca="false">S425*R425*E425/E426</f>
        <v>6.62809551425604</v>
      </c>
      <c r="T426" s="9" t="n">
        <f aca="false">(($J546/$J426)^(1/10)-1)</f>
        <v>0.0273466813017307</v>
      </c>
      <c r="U426" s="9" t="n">
        <f aca="false">(($S546/$S426)^(1/10)-1)</f>
        <v>0.0133424338362325</v>
      </c>
      <c r="V426" s="9" t="n">
        <f aca="false">T426-U426</f>
        <v>0.0140042474654982</v>
      </c>
      <c r="Y426" s="28"/>
      <c r="Z426" s="28"/>
    </row>
    <row r="427" customFormat="false" ht="14.65" hidden="false" customHeight="false" outlineLevel="0" collapsed="false">
      <c r="A427" s="11" t="n">
        <v>1905.11</v>
      </c>
      <c r="B427" s="1" t="n">
        <v>9.31</v>
      </c>
      <c r="C427" s="2" t="n">
        <v>0.3283</v>
      </c>
      <c r="D427" s="1" t="n">
        <v>0.655</v>
      </c>
      <c r="E427" s="1" t="n">
        <v>8.372844628</v>
      </c>
      <c r="F427" s="2" t="n">
        <f aca="false">F426+1/12</f>
        <v>1905.87499999997</v>
      </c>
      <c r="G427" s="3" t="n">
        <f aca="false">G417*2/12+G429*10/12</f>
        <v>3.43833333333333</v>
      </c>
      <c r="H427" s="2" t="n">
        <v>357.531538324397</v>
      </c>
      <c r="I427" s="2" t="n">
        <v>12.6076910882814</v>
      </c>
      <c r="J427" s="4" t="n">
        <f aca="false">J426*((H427+(I427/12))/H426)</f>
        <v>2053.97687053481</v>
      </c>
      <c r="K427" s="2" t="n">
        <f aca="false">D427*$E$1862/E427</f>
        <v>25.1539374438754</v>
      </c>
      <c r="L427" s="4" t="n">
        <f aca="false">K427*(J427/H427)</f>
        <v>144.506428592943</v>
      </c>
      <c r="M427" s="26" t="n">
        <f aca="false">H427/AVERAGE(K307:K426)</f>
        <v>19.443525693265</v>
      </c>
      <c r="O427" s="6" t="n">
        <f aca="false">J427/AVERAGE(L307:L426)</f>
        <v>23.275233759234</v>
      </c>
      <c r="Q427" s="29" t="n">
        <f aca="false">1/M427-(G427/100-(((E427/E307)^(1/10))-1))</f>
        <v>0.0373178187790797</v>
      </c>
      <c r="R427" s="3" t="n">
        <f aca="false">((G427/G428+G427/1200+((1+G428/1200)^(-119))*(1-G427/G428)))</f>
        <v>1.00321504533813</v>
      </c>
      <c r="S427" s="3" t="n">
        <f aca="false">S426*R426*E426/E427</f>
        <v>6.5738506740137</v>
      </c>
      <c r="T427" s="9" t="n">
        <f aca="false">(($J547/$J427)^(1/10)-1)</f>
        <v>0.0316997530113889</v>
      </c>
      <c r="U427" s="9" t="n">
        <f aca="false">(($S547/$S427)^(1/10)-1)</f>
        <v>0.0136621517541859</v>
      </c>
      <c r="V427" s="9" t="n">
        <f aca="false">T427-U427</f>
        <v>0.018037601257203</v>
      </c>
      <c r="Y427" s="28"/>
      <c r="Z427" s="28"/>
    </row>
    <row r="428" customFormat="false" ht="14.65" hidden="false" customHeight="false" outlineLevel="0" collapsed="false">
      <c r="A428" s="11" t="n">
        <v>1905.12</v>
      </c>
      <c r="B428" s="1" t="n">
        <v>9.54</v>
      </c>
      <c r="C428" s="2" t="n">
        <v>0.33</v>
      </c>
      <c r="D428" s="1" t="n">
        <v>0.67</v>
      </c>
      <c r="E428" s="1" t="n">
        <v>8.467928926</v>
      </c>
      <c r="F428" s="2" t="n">
        <f aca="false">F427+1/12</f>
        <v>1905.9583333333</v>
      </c>
      <c r="G428" s="3" t="n">
        <f aca="false">G417*1/12+G429*11/12</f>
        <v>3.43416666666667</v>
      </c>
      <c r="H428" s="2" t="n">
        <v>362.25040465107</v>
      </c>
      <c r="I428" s="2" t="n">
        <v>12.5306743747225</v>
      </c>
      <c r="J428" s="4" t="n">
        <f aca="false">J427*((H428+(I428/12))/H427)</f>
        <v>2087.0851438835</v>
      </c>
      <c r="K428" s="2" t="n">
        <f aca="false">D428*$E$1862/E428</f>
        <v>25.4410661547397</v>
      </c>
      <c r="L428" s="4" t="n">
        <f aca="false">K428*(J428/H428)</f>
        <v>146.577258532699</v>
      </c>
      <c r="M428" s="26" t="n">
        <f aca="false">H428/AVERAGE(K308:K427)</f>
        <v>19.5779608090961</v>
      </c>
      <c r="O428" s="6" t="n">
        <f aca="false">J428/AVERAGE(L308:L427)</f>
        <v>23.4270969723623</v>
      </c>
      <c r="Q428" s="29" t="n">
        <f aca="false">1/M428-(G428/100-(((E428/E308)^(1/10))-1))</f>
        <v>0.0395886106206984</v>
      </c>
      <c r="R428" s="3" t="n">
        <f aca="false">((G428/G429+G428/1200+((1+G429/1200)^(-119))*(1-G428/G429)))</f>
        <v>1.00321164170973</v>
      </c>
      <c r="S428" s="3" t="n">
        <f aca="false">S427*R427*E427/E428</f>
        <v>6.52093242204215</v>
      </c>
      <c r="T428" s="9" t="n">
        <f aca="false">(($J548/$J428)^(1/10)-1)</f>
        <v>0.0306576563873529</v>
      </c>
      <c r="U428" s="9" t="n">
        <f aca="false">(($S548/$S428)^(1/10)-1)</f>
        <v>0.0149567358409932</v>
      </c>
      <c r="V428" s="9" t="n">
        <f aca="false">T428-U428</f>
        <v>0.0157009205463596</v>
      </c>
      <c r="Y428" s="28"/>
      <c r="Z428" s="28"/>
    </row>
    <row r="429" customFormat="false" ht="14.65" hidden="false" customHeight="false" outlineLevel="0" collapsed="false">
      <c r="A429" s="11" t="n">
        <v>1906.01</v>
      </c>
      <c r="B429" s="1" t="n">
        <v>9.87</v>
      </c>
      <c r="C429" s="2" t="n">
        <v>0.3358</v>
      </c>
      <c r="D429" s="1" t="n">
        <v>0.6775</v>
      </c>
      <c r="E429" s="1" t="n">
        <v>8.467928926</v>
      </c>
      <c r="F429" s="2" t="n">
        <f aca="false">F428+1/12</f>
        <v>1906.04166666664</v>
      </c>
      <c r="G429" s="3" t="n">
        <v>3.43</v>
      </c>
      <c r="H429" s="2" t="n">
        <v>374.781079025792</v>
      </c>
      <c r="I429" s="2" t="n">
        <v>12.7509104697934</v>
      </c>
      <c r="J429" s="4" t="n">
        <f aca="false">J428*((H429+(I429/12))/H428)</f>
        <v>2165.40188358559</v>
      </c>
      <c r="K429" s="2" t="n">
        <f aca="false">D429*$E$1862/E429</f>
        <v>25.7258542087107</v>
      </c>
      <c r="L429" s="4" t="n">
        <f aca="false">K429*(J429/H429)</f>
        <v>148.638275190399</v>
      </c>
      <c r="M429" s="26" t="n">
        <f aca="false">H429/AVERAGE(K309:K428)</f>
        <v>20.1324022608079</v>
      </c>
      <c r="O429" s="6" t="n">
        <f aca="false">J429/AVERAGE(L309:L428)</f>
        <v>24.0789974734076</v>
      </c>
      <c r="Q429" s="29" t="n">
        <f aca="false">1/M429-(G429/100-(((E429/E309)^(1/10))-1))</f>
        <v>0.0396755669241759</v>
      </c>
      <c r="R429" s="3" t="n">
        <f aca="false">((G429/G430+G429/1200+((1+G430/1200)^(-119))*(1-G429/G430)))</f>
        <v>1.00118069938062</v>
      </c>
      <c r="S429" s="3" t="n">
        <f aca="false">S428*R428*E428/E429</f>
        <v>6.54187532059508</v>
      </c>
      <c r="T429" s="9" t="n">
        <f aca="false">(($J549/$J429)^(1/10)-1)</f>
        <v>0.0246439259310323</v>
      </c>
      <c r="U429" s="9" t="n">
        <f aca="false">(($S549/$S429)^(1/10)-1)</f>
        <v>0.0141248358279804</v>
      </c>
      <c r="V429" s="9" t="n">
        <f aca="false">T429-U429</f>
        <v>0.0105190901030519</v>
      </c>
      <c r="Y429" s="28"/>
      <c r="Z429" s="28"/>
    </row>
    <row r="430" customFormat="false" ht="14.65" hidden="false" customHeight="false" outlineLevel="0" collapsed="false">
      <c r="A430" s="11" t="n">
        <v>1906.02</v>
      </c>
      <c r="B430" s="1" t="n">
        <v>9.8</v>
      </c>
      <c r="C430" s="2" t="n">
        <v>0.3417</v>
      </c>
      <c r="D430" s="1" t="n">
        <v>0.685</v>
      </c>
      <c r="E430" s="1" t="n">
        <v>8.467928926</v>
      </c>
      <c r="F430" s="2" t="n">
        <f aca="false">F429+1/12</f>
        <v>1906.12499999997</v>
      </c>
      <c r="G430" s="3" t="n">
        <f aca="false">G429*11/12+G441*1/12</f>
        <v>3.45</v>
      </c>
      <c r="H430" s="2" t="n">
        <v>372.12305718873</v>
      </c>
      <c r="I430" s="2" t="n">
        <v>12.9749437389173</v>
      </c>
      <c r="J430" s="4" t="n">
        <f aca="false">J429*((H430+(I430/12))/H429)</f>
        <v>2156.29161882207</v>
      </c>
      <c r="K430" s="2" t="n">
        <f aca="false">D430*$E$1862/E430</f>
        <v>26.0106422626816</v>
      </c>
      <c r="L430" s="4" t="n">
        <f aca="false">K430*(J430/H430)</f>
        <v>150.720383560523</v>
      </c>
      <c r="M430" s="26" t="n">
        <f aca="false">H430/AVERAGE(K310:K429)</f>
        <v>19.8667525636759</v>
      </c>
      <c r="O430" s="6" t="n">
        <f aca="false">J430/AVERAGE(L310:L429)</f>
        <v>23.7516133176967</v>
      </c>
      <c r="Q430" s="29" t="n">
        <f aca="false">1/M430-(G430/100-(((E430/E310)^(1/10))-1))</f>
        <v>0.0416145817529528</v>
      </c>
      <c r="R430" s="3" t="n">
        <f aca="false">((G430/G431+G430/1200+((1+G431/1200)^(-119))*(1-G430/G431)))</f>
        <v>1.00119894357945</v>
      </c>
      <c r="S430" s="3" t="n">
        <f aca="false">S429*R429*E429/E430</f>
        <v>6.54959930873419</v>
      </c>
      <c r="T430" s="9" t="n">
        <f aca="false">(($J550/$J430)^(1/10)-1)</f>
        <v>0.0240567351479999</v>
      </c>
      <c r="U430" s="9" t="n">
        <f aca="false">(($S550/$S430)^(1/10)-1)</f>
        <v>0.0142232255388155</v>
      </c>
      <c r="V430" s="9" t="n">
        <f aca="false">T430-U430</f>
        <v>0.00983350960918439</v>
      </c>
      <c r="Y430" s="28"/>
      <c r="Z430" s="28"/>
    </row>
    <row r="431" customFormat="false" ht="14.65" hidden="false" customHeight="false" outlineLevel="0" collapsed="false">
      <c r="A431" s="11" t="n">
        <v>1906.03</v>
      </c>
      <c r="B431" s="1" t="n">
        <v>9.56</v>
      </c>
      <c r="C431" s="2" t="n">
        <v>0.3475</v>
      </c>
      <c r="D431" s="1" t="n">
        <v>0.6925</v>
      </c>
      <c r="E431" s="1" t="n">
        <v>8.467928926</v>
      </c>
      <c r="F431" s="2" t="n">
        <f aca="false">F430+1/12</f>
        <v>1906.2083333333</v>
      </c>
      <c r="G431" s="3" t="n">
        <f aca="false">G429*10/12+G441*2/12</f>
        <v>3.47</v>
      </c>
      <c r="H431" s="2" t="n">
        <v>363.009839461659</v>
      </c>
      <c r="I431" s="2" t="n">
        <v>13.1951798339881</v>
      </c>
      <c r="J431" s="4" t="n">
        <f aca="false">J430*((H431+(I431/12))/H430)</f>
        <v>2109.85617218375</v>
      </c>
      <c r="K431" s="2" t="n">
        <f aca="false">D431*$E$1862/E431</f>
        <v>26.2954303166526</v>
      </c>
      <c r="L431" s="4" t="n">
        <f aca="false">K431*(J431/H431)</f>
        <v>152.83215473193</v>
      </c>
      <c r="M431" s="26" t="n">
        <f aca="false">H431/AVERAGE(K311:K430)</f>
        <v>19.2594530208541</v>
      </c>
      <c r="O431" s="6" t="n">
        <f aca="false">J431/AVERAGE(L311:L430)</f>
        <v>23.0190773364089</v>
      </c>
      <c r="Q431" s="29" t="n">
        <f aca="false">1/M431-(G431/100-(((E431/E311)^(1/10))-1))</f>
        <v>0.043001783462785</v>
      </c>
      <c r="R431" s="3" t="n">
        <f aca="false">((G431/G432+G431/1200+((1+G432/1200)^(-119))*(1-G431/G432)))</f>
        <v>1.00121718572622</v>
      </c>
      <c r="S431" s="3" t="n">
        <f aca="false">S430*R430*E430/E431</f>
        <v>6.55745190877339</v>
      </c>
      <c r="T431" s="9" t="n">
        <f aca="false">(($J551/$J431)^(1/10)-1)</f>
        <v>0.0254020697082338</v>
      </c>
      <c r="U431" s="9" t="n">
        <f aca="false">(($S551/$S431)^(1/10)-1)</f>
        <v>0.0133509425758609</v>
      </c>
      <c r="V431" s="9" t="n">
        <f aca="false">T431-U431</f>
        <v>0.0120511271323729</v>
      </c>
      <c r="Y431" s="28"/>
      <c r="Z431" s="28"/>
    </row>
    <row r="432" customFormat="false" ht="14.65" hidden="false" customHeight="false" outlineLevel="0" collapsed="false">
      <c r="A432" s="11" t="n">
        <v>1906.04</v>
      </c>
      <c r="B432" s="1" t="n">
        <v>9.43</v>
      </c>
      <c r="C432" s="2" t="n">
        <v>0.3533</v>
      </c>
      <c r="D432" s="1" t="n">
        <v>0.7</v>
      </c>
      <c r="E432" s="1" t="n">
        <v>8.467928926</v>
      </c>
      <c r="F432" s="2" t="n">
        <f aca="false">F431+1/12</f>
        <v>1906.29166666663</v>
      </c>
      <c r="G432" s="3" t="n">
        <f aca="false">G429*9/12+G441*3/12</f>
        <v>3.49</v>
      </c>
      <c r="H432" s="2" t="n">
        <v>358.073513192829</v>
      </c>
      <c r="I432" s="2" t="n">
        <v>13.415415929059</v>
      </c>
      <c r="J432" s="4" t="n">
        <f aca="false">J431*((H432+(I432/12))/H431)</f>
        <v>2087.66332487749</v>
      </c>
      <c r="K432" s="2" t="n">
        <f aca="false">D432*$E$1862/E432</f>
        <v>26.5802183706236</v>
      </c>
      <c r="L432" s="4" t="n">
        <f aca="false">K432*(J432/H432)</f>
        <v>154.969705982422</v>
      </c>
      <c r="M432" s="26" t="n">
        <f aca="false">H432/AVERAGE(K312:K431)</f>
        <v>18.8762049961159</v>
      </c>
      <c r="O432" s="6" t="n">
        <f aca="false">J432/AVERAGE(L312:L431)</f>
        <v>22.5571151230582</v>
      </c>
      <c r="Q432" s="29" t="n">
        <f aca="false">1/M432-(G432/100-(((E432/E312)^(1/10))-1))</f>
        <v>0.0453546414847521</v>
      </c>
      <c r="R432" s="3" t="n">
        <f aca="false">((G432/G433+G432/1200+((1+G433/1200)^(-119))*(1-G432/G433)))</f>
        <v>1.00123542582398</v>
      </c>
      <c r="S432" s="3" t="n">
        <f aca="false">S431*R431*E431/E432</f>
        <v>6.56543354563713</v>
      </c>
      <c r="T432" s="9" t="n">
        <f aca="false">(($J552/$J432)^(1/10)-1)</f>
        <v>0.0248351542595497</v>
      </c>
      <c r="U432" s="9" t="n">
        <f aca="false">(($S552/$S432)^(1/10)-1)</f>
        <v>0.0124880979367252</v>
      </c>
      <c r="V432" s="9" t="n">
        <f aca="false">T432-U432</f>
        <v>0.0123470563228245</v>
      </c>
      <c r="Y432" s="28"/>
      <c r="Z432" s="28"/>
    </row>
    <row r="433" customFormat="false" ht="14.65" hidden="false" customHeight="false" outlineLevel="0" collapsed="false">
      <c r="A433" s="11" t="n">
        <v>1906.05</v>
      </c>
      <c r="B433" s="1" t="n">
        <v>9.18</v>
      </c>
      <c r="C433" s="2" t="n">
        <v>0.3592</v>
      </c>
      <c r="D433" s="1" t="n">
        <v>0.7075</v>
      </c>
      <c r="E433" s="1" t="n">
        <v>8.563094215</v>
      </c>
      <c r="F433" s="2" t="n">
        <f aca="false">F432+1/12</f>
        <v>1906.37499999997</v>
      </c>
      <c r="G433" s="3" t="n">
        <f aca="false">G429*8/12+G441*4/12</f>
        <v>3.51</v>
      </c>
      <c r="H433" s="2" t="n">
        <v>344.706654614333</v>
      </c>
      <c r="I433" s="2" t="n">
        <v>13.4878682284824</v>
      </c>
      <c r="J433" s="4" t="n">
        <f aca="false">J432*((H433+(I433/12))/H432)</f>
        <v>2016.28415599501</v>
      </c>
      <c r="K433" s="2" t="n">
        <f aca="false">D433*$E$1862/E433</f>
        <v>26.5664442417909</v>
      </c>
      <c r="L433" s="4" t="n">
        <f aca="false">K433*(J433/H433)</f>
        <v>155.394448841663</v>
      </c>
      <c r="M433" s="26" t="n">
        <f aca="false">H433/AVERAGE(K313:K432)</f>
        <v>18.0540444609264</v>
      </c>
      <c r="O433" s="6" t="n">
        <f aca="false">J433/AVERAGE(L313:L432)</f>
        <v>21.5738721186332</v>
      </c>
      <c r="Q433" s="29" t="n">
        <f aca="false">1/M433-(G433/100-(((E433/E313)^(1/10))-1))</f>
        <v>0.0502406402910344</v>
      </c>
      <c r="R433" s="3" t="n">
        <f aca="false">((G433/G434+G433/1200+((1+G434/1200)^(-119))*(1-G433/G434)))</f>
        <v>1.0012536638758</v>
      </c>
      <c r="S433" s="3" t="n">
        <f aca="false">S432*R432*E432/E433</f>
        <v>6.50049006884637</v>
      </c>
      <c r="T433" s="9" t="n">
        <f aca="false">(($J553/$J433)^(1/10)-1)</f>
        <v>0.0301322117233065</v>
      </c>
      <c r="U433" s="9" t="n">
        <f aca="false">(($S553/$S433)^(1/10)-1)</f>
        <v>0.012765694718925</v>
      </c>
      <c r="V433" s="9" t="n">
        <f aca="false">T433-U433</f>
        <v>0.0173665170043815</v>
      </c>
      <c r="Y433" s="28"/>
      <c r="Z433" s="28"/>
    </row>
    <row r="434" customFormat="false" ht="14.65" hidden="false" customHeight="false" outlineLevel="0" collapsed="false">
      <c r="A434" s="11" t="n">
        <v>1906.06</v>
      </c>
      <c r="B434" s="1" t="n">
        <v>9.3</v>
      </c>
      <c r="C434" s="2" t="n">
        <v>0.365</v>
      </c>
      <c r="D434" s="1" t="n">
        <v>0.715</v>
      </c>
      <c r="E434" s="1" t="n">
        <v>8.563094215</v>
      </c>
      <c r="F434" s="2" t="n">
        <f aca="false">F433+1/12</f>
        <v>1906.4583333333</v>
      </c>
      <c r="G434" s="3" t="n">
        <f aca="false">G429*7/12+G441*5/12</f>
        <v>3.53</v>
      </c>
      <c r="H434" s="2" t="n">
        <v>349.212623955697</v>
      </c>
      <c r="I434" s="2" t="n">
        <v>13.7056567466483</v>
      </c>
      <c r="J434" s="4" t="n">
        <f aca="false">J433*((H434+(I434/12))/H433)</f>
        <v>2049.32149170281</v>
      </c>
      <c r="K434" s="2" t="n">
        <f aca="false">D434*$E$1862/E434</f>
        <v>26.8480673256262</v>
      </c>
      <c r="L434" s="4" t="n">
        <f aca="false">K434*(J434/H434)</f>
        <v>157.555361996506</v>
      </c>
      <c r="M434" s="26" t="n">
        <f aca="false">H434/AVERAGE(K314:K433)</f>
        <v>18.1726663764975</v>
      </c>
      <c r="O434" s="6" t="n">
        <f aca="false">J434/AVERAGE(L314:L433)</f>
        <v>21.7155763267516</v>
      </c>
      <c r="Q434" s="29" t="n">
        <f aca="false">1/M434-(G434/100-(((E434/E314)^(1/10))-1))</f>
        <v>0.0512290054120751</v>
      </c>
      <c r="R434" s="3" t="n">
        <f aca="false">((G434/G435+G434/1200+((1+G435/1200)^(-119))*(1-G434/G435)))</f>
        <v>1.00127189988472</v>
      </c>
      <c r="S434" s="3" t="n">
        <f aca="false">S433*R433*E433/E434</f>
        <v>6.50863949842066</v>
      </c>
      <c r="T434" s="9" t="n">
        <f aca="false">(($J554/$J434)^(1/10)-1)</f>
        <v>0.0289486952738944</v>
      </c>
      <c r="U434" s="9" t="n">
        <f aca="false">(($S554/$S434)^(1/10)-1)</f>
        <v>0.0119202029254113</v>
      </c>
      <c r="V434" s="9" t="n">
        <f aca="false">T434-U434</f>
        <v>0.0170284923484831</v>
      </c>
      <c r="Y434" s="28"/>
      <c r="Z434" s="28"/>
    </row>
    <row r="435" customFormat="false" ht="14.65" hidden="false" customHeight="false" outlineLevel="0" collapsed="false">
      <c r="A435" s="11" t="n">
        <v>1906.07</v>
      </c>
      <c r="B435" s="1" t="n">
        <v>9.06</v>
      </c>
      <c r="C435" s="2" t="n">
        <v>0.3708</v>
      </c>
      <c r="D435" s="1" t="n">
        <v>0.7225</v>
      </c>
      <c r="E435" s="1" t="n">
        <v>8.277679339</v>
      </c>
      <c r="F435" s="2" t="n">
        <f aca="false">F434+1/12</f>
        <v>1906.54166666663</v>
      </c>
      <c r="G435" s="3" t="n">
        <f aca="false">G429*6/12+G441*6/12</f>
        <v>3.55</v>
      </c>
      <c r="H435" s="2" t="n">
        <v>351.930825137753</v>
      </c>
      <c r="I435" s="2" t="n">
        <v>14.4035264857703</v>
      </c>
      <c r="J435" s="4" t="n">
        <f aca="false">J434*((H435+(I435/12))/H434)</f>
        <v>2072.31681198122</v>
      </c>
      <c r="K435" s="2" t="n">
        <f aca="false">D435*$E$1862/E435</f>
        <v>28.0651237485681</v>
      </c>
      <c r="L435" s="4" t="n">
        <f aca="false">K435*(J435/H435)</f>
        <v>165.259260116604</v>
      </c>
      <c r="M435" s="26" t="n">
        <f aca="false">H435/AVERAGE(K315:K434)</f>
        <v>18.1952001435137</v>
      </c>
      <c r="O435" s="6" t="n">
        <f aca="false">J435/AVERAGE(L315:L434)</f>
        <v>21.7454495047262</v>
      </c>
      <c r="Q435" s="29" t="n">
        <f aca="false">1/M435-(G435/100-(((E435/E315)^(1/10))-1))</f>
        <v>0.0474700962429746</v>
      </c>
      <c r="R435" s="3" t="n">
        <f aca="false">((G435/G436+G435/1200+((1+G436/1200)^(-119))*(1-G435/G436)))</f>
        <v>1.0012901338538</v>
      </c>
      <c r="S435" s="3" t="n">
        <f aca="false">S434*R434*E434/E435</f>
        <v>6.74162155089599</v>
      </c>
      <c r="T435" s="9" t="n">
        <f aca="false">(($J555/$J435)^(1/10)-1)</f>
        <v>0.0268324274060963</v>
      </c>
      <c r="U435" s="9" t="n">
        <f aca="false">(($S555/$S435)^(1/10)-1)</f>
        <v>0.00859108273246756</v>
      </c>
      <c r="V435" s="9" t="n">
        <f aca="false">T435-U435</f>
        <v>0.0182413446736287</v>
      </c>
      <c r="Y435" s="28"/>
      <c r="Z435" s="28"/>
    </row>
    <row r="436" customFormat="false" ht="14.65" hidden="false" customHeight="false" outlineLevel="0" collapsed="false">
      <c r="A436" s="11" t="n">
        <v>1906.08</v>
      </c>
      <c r="B436" s="1" t="n">
        <v>9.73</v>
      </c>
      <c r="C436" s="2" t="n">
        <v>0.3767</v>
      </c>
      <c r="D436" s="1" t="n">
        <v>0.73</v>
      </c>
      <c r="E436" s="1" t="n">
        <v>8.467928926</v>
      </c>
      <c r="F436" s="2" t="n">
        <f aca="false">F435+1/12</f>
        <v>1906.62499999997</v>
      </c>
      <c r="G436" s="3" t="n">
        <f aca="false">G429*5/12+G441*7/12</f>
        <v>3.57</v>
      </c>
      <c r="H436" s="2" t="n">
        <v>369.465035351668</v>
      </c>
      <c r="I436" s="2" t="n">
        <v>14.3039546574484</v>
      </c>
      <c r="J436" s="4" t="n">
        <f aca="false">J435*((H436+(I436/12))/H435)</f>
        <v>2182.58459658194</v>
      </c>
      <c r="K436" s="2" t="n">
        <f aca="false">D436*$E$1862/E436</f>
        <v>27.7193705865074</v>
      </c>
      <c r="L436" s="4" t="n">
        <f aca="false">K436*(J436/H436)</f>
        <v>163.749923484565</v>
      </c>
      <c r="M436" s="26" t="n">
        <f aca="false">H436/AVERAGE(K316:K435)</f>
        <v>18.9672514775493</v>
      </c>
      <c r="O436" s="6" t="n">
        <f aca="false">J436/AVERAGE(L316:L435)</f>
        <v>22.6656094523165</v>
      </c>
      <c r="Q436" s="29" t="n">
        <f aca="false">1/M436-(G436/100-(((E436/E316)^(1/10))-1))</f>
        <v>0.0473716342919441</v>
      </c>
      <c r="R436" s="3" t="n">
        <f aca="false">((G436/G437+G436/1200+((1+G437/1200)^(-119))*(1-G436/G437)))</f>
        <v>1.00130836578607</v>
      </c>
      <c r="S436" s="3" t="n">
        <f aca="false">S435*R435*E435/E436</f>
        <v>6.59865922438109</v>
      </c>
      <c r="T436" s="9" t="n">
        <f aca="false">(($J556/$J436)^(1/10)-1)</f>
        <v>0.0218250457497944</v>
      </c>
      <c r="U436" s="9" t="n">
        <f aca="false">(($S556/$S436)^(1/10)-1)</f>
        <v>0.0100492902159037</v>
      </c>
      <c r="V436" s="9" t="n">
        <f aca="false">T436-U436</f>
        <v>0.0117757555338907</v>
      </c>
      <c r="Y436" s="28"/>
      <c r="Z436" s="28"/>
    </row>
    <row r="437" customFormat="false" ht="14.65" hidden="false" customHeight="false" outlineLevel="0" collapsed="false">
      <c r="A437" s="11" t="n">
        <v>1906.09</v>
      </c>
      <c r="B437" s="1" t="n">
        <v>10.03</v>
      </c>
      <c r="C437" s="2" t="n">
        <v>0.3825</v>
      </c>
      <c r="D437" s="1" t="n">
        <v>0.7375</v>
      </c>
      <c r="E437" s="1" t="n">
        <v>8.563094215</v>
      </c>
      <c r="F437" s="2" t="n">
        <f aca="false">F436+1/12</f>
        <v>1906.7083333333</v>
      </c>
      <c r="G437" s="3" t="n">
        <f aca="false">G429*4/12+G441*8/12</f>
        <v>3.59</v>
      </c>
      <c r="H437" s="2" t="n">
        <v>376.623937448994</v>
      </c>
      <c r="I437" s="2" t="n">
        <v>14.3627772755972</v>
      </c>
      <c r="J437" s="4" t="n">
        <f aca="false">J436*((H437+(I437/12))/H436)</f>
        <v>2231.94580555045</v>
      </c>
      <c r="K437" s="2" t="n">
        <f aca="false">D437*$E$1862/E437</f>
        <v>27.6929365771319</v>
      </c>
      <c r="L437" s="4" t="n">
        <f aca="false">K437*(J437/H437)</f>
        <v>164.113662172827</v>
      </c>
      <c r="M437" s="26" t="n">
        <f aca="false">H437/AVERAGE(K317:K436)</f>
        <v>19.2009936820014</v>
      </c>
      <c r="O437" s="6" t="n">
        <f aca="false">J437/AVERAGE(L317:L436)</f>
        <v>22.9428764223247</v>
      </c>
      <c r="Q437" s="29" t="n">
        <f aca="false">1/M437-(G437/100-(((E437/E317)^(1/10))-1))</f>
        <v>0.047681945197023</v>
      </c>
      <c r="R437" s="3" t="n">
        <f aca="false">((G437/G438+G437/1200+((1+G438/1200)^(-119))*(1-G437/G438)))</f>
        <v>1.00132659568458</v>
      </c>
      <c r="S437" s="3" t="n">
        <f aca="false">S436*R436*E436/E437</f>
        <v>6.53386304524112</v>
      </c>
      <c r="T437" s="9" t="n">
        <f aca="false">(($J557/$J437)^(1/10)-1)</f>
        <v>0.0222371346091379</v>
      </c>
      <c r="U437" s="9" t="n">
        <f aca="false">(($S557/$S437)^(1/10)-1)</f>
        <v>0.00943629608967189</v>
      </c>
      <c r="V437" s="9" t="n">
        <f aca="false">T437-U437</f>
        <v>0.012800838519466</v>
      </c>
      <c r="Y437" s="28"/>
      <c r="Z437" s="28"/>
    </row>
    <row r="438" customFormat="false" ht="14.65" hidden="false" customHeight="false" outlineLevel="0" collapsed="false">
      <c r="A438" s="11" t="n">
        <v>1906.1</v>
      </c>
      <c r="B438" s="1" t="n">
        <v>9.73</v>
      </c>
      <c r="C438" s="2" t="n">
        <v>0.3883</v>
      </c>
      <c r="D438" s="1" t="n">
        <v>0.745</v>
      </c>
      <c r="E438" s="1" t="n">
        <v>8.753424793</v>
      </c>
      <c r="F438" s="2" t="n">
        <f aca="false">F437+1/12</f>
        <v>1906.79166666663</v>
      </c>
      <c r="G438" s="3" t="n">
        <f aca="false">G429*3/12+G441*9/12</f>
        <v>3.61</v>
      </c>
      <c r="H438" s="2" t="n">
        <v>357.414810086894</v>
      </c>
      <c r="I438" s="2" t="n">
        <v>14.2635324518747</v>
      </c>
      <c r="J438" s="4" t="n">
        <f aca="false">J437*((H438+(I438/12))/H437)</f>
        <v>2125.15286270797</v>
      </c>
      <c r="K438" s="2" t="n">
        <f aca="false">D438*$E$1862/E438</f>
        <v>27.366293269757</v>
      </c>
      <c r="L438" s="4" t="n">
        <f aca="false">K438*(J438/H438)</f>
        <v>162.717254133344</v>
      </c>
      <c r="M438" s="26" t="n">
        <f aca="false">H438/AVERAGE(K318:K437)</f>
        <v>18.0953809088691</v>
      </c>
      <c r="O438" s="6" t="n">
        <f aca="false">J438/AVERAGE(L318:L437)</f>
        <v>21.623963085974</v>
      </c>
      <c r="Q438" s="29" t="n">
        <f aca="false">1/M438-(G438/100-(((E438/E318)^(1/10))-1))</f>
        <v>0.0498526245063331</v>
      </c>
      <c r="R438" s="3" t="n">
        <f aca="false">((G438/G439+G438/1200+((1+G439/1200)^(-119))*(1-G438/G439)))</f>
        <v>1.00134482355236</v>
      </c>
      <c r="S438" s="3" t="n">
        <f aca="false">S437*R437*E437/E438</f>
        <v>6.40027295718756</v>
      </c>
      <c r="T438" s="9" t="n">
        <f aca="false">(($J558/$J438)^(1/10)-1)</f>
        <v>0.0290245657226191</v>
      </c>
      <c r="U438" s="9" t="n">
        <f aca="false">(($S558/$S438)^(1/10)-1)</f>
        <v>0.00994687787199733</v>
      </c>
      <c r="V438" s="9" t="n">
        <f aca="false">T438-U438</f>
        <v>0.0190776878506218</v>
      </c>
      <c r="Y438" s="28"/>
      <c r="Z438" s="28"/>
    </row>
    <row r="439" customFormat="false" ht="14.65" hidden="false" customHeight="false" outlineLevel="0" collapsed="false">
      <c r="A439" s="11" t="n">
        <v>1906.11</v>
      </c>
      <c r="B439" s="1" t="n">
        <v>9.93</v>
      </c>
      <c r="C439" s="2" t="n">
        <v>0.3942</v>
      </c>
      <c r="D439" s="1" t="n">
        <v>0.7525</v>
      </c>
      <c r="E439" s="1" t="n">
        <v>8.848509091</v>
      </c>
      <c r="F439" s="2" t="n">
        <f aca="false">F438+1/12</f>
        <v>1906.87499999997</v>
      </c>
      <c r="G439" s="3" t="n">
        <f aca="false">G429*2/12+G441*10/12</f>
        <v>3.63</v>
      </c>
      <c r="H439" s="2" t="n">
        <v>360.841812689957</v>
      </c>
      <c r="I439" s="2" t="n">
        <v>14.3246568542176</v>
      </c>
      <c r="J439" s="4" t="n">
        <f aca="false">J438*((H439+(I439/12))/H438)</f>
        <v>2152.62722743871</v>
      </c>
      <c r="K439" s="2" t="n">
        <f aca="false">D439*$E$1862/E439</f>
        <v>27.3447597229801</v>
      </c>
      <c r="L439" s="4" t="n">
        <f aca="false">K439*(J439/H439)</f>
        <v>163.127088484152</v>
      </c>
      <c r="M439" s="26" t="n">
        <f aca="false">H439/AVERAGE(K319:K438)</f>
        <v>18.141851654008</v>
      </c>
      <c r="O439" s="6" t="n">
        <f aca="false">J439/AVERAGE(L319:L438)</f>
        <v>21.6832477827706</v>
      </c>
      <c r="Q439" s="29" t="n">
        <f aca="false">1/M439-(G439/100-(((E439/E319)^(1/10))-1))</f>
        <v>0.0476386254271034</v>
      </c>
      <c r="R439" s="3" t="n">
        <f aca="false">((G439/G440+G439/1200+((1+G440/1200)^(-119))*(1-G439/G440)))</f>
        <v>1.00136304939245</v>
      </c>
      <c r="S439" s="3" t="n">
        <f aca="false">S438*R438*E438/E439</f>
        <v>6.34001165816248</v>
      </c>
      <c r="T439" s="9" t="n">
        <f aca="false">(($J559/$J439)^(1/10)-1)</f>
        <v>0.028702266216476</v>
      </c>
      <c r="U439" s="9" t="n">
        <f aca="false">(($S559/$S439)^(1/10)-1)</f>
        <v>0.00935984031680825</v>
      </c>
      <c r="V439" s="9" t="n">
        <f aca="false">T439-U439</f>
        <v>0.0193424258996677</v>
      </c>
      <c r="Y439" s="28"/>
      <c r="Z439" s="28"/>
    </row>
    <row r="440" customFormat="false" ht="14.65" hidden="false" customHeight="false" outlineLevel="0" collapsed="false">
      <c r="A440" s="11" t="n">
        <v>1906.12</v>
      </c>
      <c r="B440" s="1" t="n">
        <v>9.84</v>
      </c>
      <c r="C440" s="2" t="n">
        <v>0.4</v>
      </c>
      <c r="D440" s="1" t="n">
        <v>0.76</v>
      </c>
      <c r="E440" s="1" t="n">
        <v>8.94367438</v>
      </c>
      <c r="F440" s="2" t="n">
        <f aca="false">F439+1/12</f>
        <v>1906.9583333333</v>
      </c>
      <c r="G440" s="3" t="n">
        <f aca="false">G429*1/12+G441*11/12</f>
        <v>3.65</v>
      </c>
      <c r="H440" s="2" t="n">
        <v>353.76660034441</v>
      </c>
      <c r="I440" s="2" t="n">
        <v>14.3807561115614</v>
      </c>
      <c r="J440" s="4" t="n">
        <f aca="false">J439*((H440+(I440/12))/H439)</f>
        <v>2117.56866799899</v>
      </c>
      <c r="K440" s="2" t="n">
        <f aca="false">D440*$E$1862/E440</f>
        <v>27.3234366119666</v>
      </c>
      <c r="L440" s="4" t="n">
        <f aca="false">K440*(J440/H440)</f>
        <v>163.552051593418</v>
      </c>
      <c r="M440" s="26" t="n">
        <f aca="false">H440/AVERAGE(K320:K439)</f>
        <v>17.6600036677687</v>
      </c>
      <c r="O440" s="6" t="n">
        <f aca="false">J440/AVERAGE(L320:L439)</f>
        <v>21.1139636219001</v>
      </c>
      <c r="Q440" s="29" t="n">
        <f aca="false">1/M440-(G440/100-(((E440/E320)^(1/10))-1))</f>
        <v>0.05004375945683</v>
      </c>
      <c r="R440" s="3" t="n">
        <f aca="false">((G440/G441+G440/1200+((1+G441/1200)^(-119))*(1-G440/G441)))</f>
        <v>1.00138127320785</v>
      </c>
      <c r="S440" s="3" t="n">
        <f aca="false">S439*R439*E439/E440</f>
        <v>6.28110047419105</v>
      </c>
      <c r="T440" s="9" t="n">
        <f aca="false">(($J560/$J440)^(1/10)-1)</f>
        <v>0.025777488223578</v>
      </c>
      <c r="U440" s="9" t="n">
        <f aca="false">(($S560/$S440)^(1/10)-1)</f>
        <v>0.00965872460750261</v>
      </c>
      <c r="V440" s="9" t="n">
        <f aca="false">T440-U440</f>
        <v>0.0161187636160753</v>
      </c>
      <c r="Y440" s="28"/>
      <c r="Z440" s="28"/>
    </row>
    <row r="441" customFormat="false" ht="14.65" hidden="false" customHeight="false" outlineLevel="0" collapsed="false">
      <c r="A441" s="11" t="n">
        <v>1907.01</v>
      </c>
      <c r="B441" s="1" t="n">
        <v>9.56</v>
      </c>
      <c r="C441" s="2" t="n">
        <v>0.4033</v>
      </c>
      <c r="D441" s="1" t="n">
        <v>0.7517</v>
      </c>
      <c r="E441" s="1" t="n">
        <v>8.848509091</v>
      </c>
      <c r="F441" s="2" t="n">
        <f aca="false">F440+1/12</f>
        <v>1907.04166666663</v>
      </c>
      <c r="G441" s="3" t="n">
        <v>3.67</v>
      </c>
      <c r="H441" s="2" t="n">
        <v>347.39654877301</v>
      </c>
      <c r="I441" s="2" t="n">
        <v>14.6553376694723</v>
      </c>
      <c r="J441" s="4" t="n">
        <f aca="false">J440*((H441+(I441/12))/H440)</f>
        <v>2086.74924839239</v>
      </c>
      <c r="K441" s="2" t="n">
        <f aca="false">D441*$E$1862/E441</f>
        <v>27.3156888820786</v>
      </c>
      <c r="L441" s="4" t="n">
        <f aca="false">K441*(J441/H441)</f>
        <v>164.080482219305</v>
      </c>
      <c r="M441" s="26" t="n">
        <f aca="false">H441/AVERAGE(K321:K440)</f>
        <v>17.218913853706</v>
      </c>
      <c r="O441" s="6" t="n">
        <f aca="false">J441/AVERAGE(L321:L440)</f>
        <v>20.5963898147531</v>
      </c>
      <c r="Q441" s="29" t="n">
        <f aca="false">1/M441-(G441/100-(((E441/E321)^(1/10))-1))</f>
        <v>0.0531797293214333</v>
      </c>
      <c r="R441" s="3" t="n">
        <f aca="false">((G441/G442+G441/1200+((1+G442/1200)^(-119))*(1-G441/G442)))</f>
        <v>1.0016757521839</v>
      </c>
      <c r="S441" s="3" t="n">
        <f aca="false">S440*R440*E440/E441</f>
        <v>6.35742263205854</v>
      </c>
      <c r="T441" s="9" t="n">
        <f aca="false">(($J561/$J441)^(1/10)-1)</f>
        <v>0.0244741703107374</v>
      </c>
      <c r="U441" s="9" t="n">
        <f aca="false">(($S561/$S441)^(1/10)-1)</f>
        <v>0.00780619459994303</v>
      </c>
      <c r="V441" s="9" t="n">
        <f aca="false">T441-U441</f>
        <v>0.0166679757107944</v>
      </c>
      <c r="Y441" s="28"/>
      <c r="Z441" s="28"/>
    </row>
    <row r="442" customFormat="false" ht="14.65" hidden="false" customHeight="false" outlineLevel="0" collapsed="false">
      <c r="A442" s="11" t="n">
        <v>1907.02</v>
      </c>
      <c r="B442" s="1" t="n">
        <v>9.26</v>
      </c>
      <c r="C442" s="2" t="n">
        <v>0.4067</v>
      </c>
      <c r="D442" s="1" t="n">
        <v>0.7433</v>
      </c>
      <c r="E442" s="1" t="n">
        <v>9.038839669</v>
      </c>
      <c r="F442" s="2" t="n">
        <f aca="false">F441+1/12</f>
        <v>1907.12499999997</v>
      </c>
      <c r="G442" s="3" t="n">
        <f aca="false">G441*11/12+G453*1/12</f>
        <v>3.68666666666667</v>
      </c>
      <c r="H442" s="2" t="n">
        <v>329.409418579654</v>
      </c>
      <c r="I442" s="2" t="n">
        <v>14.4676901227155</v>
      </c>
      <c r="J442" s="4" t="n">
        <f aca="false">J441*((H442+(I442/12))/H441)</f>
        <v>1985.94582817628</v>
      </c>
      <c r="K442" s="2" t="n">
        <f aca="false">D442*$E$1862/E442</f>
        <v>26.4416869147145</v>
      </c>
      <c r="L442" s="4" t="n">
        <f aca="false">K442*(J442/H442)</f>
        <v>159.411828734711</v>
      </c>
      <c r="M442" s="26" t="n">
        <f aca="false">H442/AVERAGE(K322:K441)</f>
        <v>16.2170712887662</v>
      </c>
      <c r="O442" s="6" t="n">
        <f aca="false">J442/AVERAGE(L322:L441)</f>
        <v>19.4092521509813</v>
      </c>
      <c r="Q442" s="29" t="n">
        <f aca="false">1/M442-(G442/100-(((E442/E322)^(1/10))-1))</f>
        <v>0.058799011605751</v>
      </c>
      <c r="R442" s="3" t="n">
        <f aca="false">((G442/G443+G442/1200+((1+G443/1200)^(-119))*(1-G442/G443)))</f>
        <v>1.00169071997055</v>
      </c>
      <c r="S442" s="3" t="n">
        <f aca="false">S441*R441*E441/E442</f>
        <v>6.23398370799893</v>
      </c>
      <c r="T442" s="9" t="n">
        <f aca="false">(($J562/$J442)^(1/10)-1)</f>
        <v>0.0215552450069292</v>
      </c>
      <c r="U442" s="9" t="n">
        <f aca="false">(($S562/$S442)^(1/10)-1)</f>
        <v>0.00735533381258469</v>
      </c>
      <c r="V442" s="9" t="n">
        <f aca="false">T442-U442</f>
        <v>0.0141999111943445</v>
      </c>
      <c r="Y442" s="28"/>
      <c r="Z442" s="28"/>
    </row>
    <row r="443" customFormat="false" ht="14.65" hidden="false" customHeight="false" outlineLevel="0" collapsed="false">
      <c r="A443" s="11" t="n">
        <v>1907.03</v>
      </c>
      <c r="B443" s="1" t="n">
        <v>8.35</v>
      </c>
      <c r="C443" s="2" t="n">
        <v>0.41</v>
      </c>
      <c r="D443" s="1" t="n">
        <v>0.735</v>
      </c>
      <c r="E443" s="1" t="n">
        <v>8.94367438</v>
      </c>
      <c r="F443" s="2" t="n">
        <f aca="false">F442+1/12</f>
        <v>1907.2083333333</v>
      </c>
      <c r="G443" s="3" t="n">
        <f aca="false">G441*10/12+G453*2/12</f>
        <v>3.70333333333333</v>
      </c>
      <c r="H443" s="2" t="n">
        <v>300.198283828844</v>
      </c>
      <c r="I443" s="2" t="n">
        <v>14.7402750143504</v>
      </c>
      <c r="J443" s="4" t="n">
        <f aca="false">J442*((H443+(I443/12))/H442)</f>
        <v>1817.24305561529</v>
      </c>
      <c r="K443" s="2" t="n">
        <f aca="false">D443*$E$1862/E443</f>
        <v>26.4246393549941</v>
      </c>
      <c r="L443" s="4" t="n">
        <f aca="false">K443*(J443/H443)</f>
        <v>159.960915673921</v>
      </c>
      <c r="M443" s="26" t="n">
        <f aca="false">H443/AVERAGE(K323:K442)</f>
        <v>14.6875452559786</v>
      </c>
      <c r="O443" s="6" t="n">
        <f aca="false">J443/AVERAGE(L323:L442)</f>
        <v>17.5972547657505</v>
      </c>
      <c r="Q443" s="29" t="n">
        <f aca="false">1/M443-(G443/100-(((E443/E323)^(1/10))-1))</f>
        <v>0.0639599861306817</v>
      </c>
      <c r="R443" s="3" t="n">
        <f aca="false">((G443/G444+G443/1200+((1+G444/1200)^(-119))*(1-G443/G444)))</f>
        <v>1.00170568659017</v>
      </c>
      <c r="S443" s="3" t="n">
        <f aca="false">S442*R442*E442/E443</f>
        <v>6.31096856743511</v>
      </c>
      <c r="T443" s="9" t="n">
        <f aca="false">(($J563/$J443)^(1/10)-1)</f>
        <v>0.0343635446095194</v>
      </c>
      <c r="U443" s="9" t="n">
        <f aca="false">(($S563/$S443)^(1/10)-1)</f>
        <v>0.00624670788907045</v>
      </c>
      <c r="V443" s="9" t="n">
        <f aca="false">T443-U443</f>
        <v>0.028116836720449</v>
      </c>
      <c r="Y443" s="28"/>
      <c r="Z443" s="28"/>
    </row>
    <row r="444" customFormat="false" ht="14.65" hidden="false" customHeight="false" outlineLevel="0" collapsed="false">
      <c r="A444" s="11" t="n">
        <v>1907.04</v>
      </c>
      <c r="B444" s="1" t="n">
        <v>8.39</v>
      </c>
      <c r="C444" s="2" t="n">
        <v>0.4133</v>
      </c>
      <c r="D444" s="1" t="n">
        <v>0.7267</v>
      </c>
      <c r="E444" s="1" t="n">
        <v>8.94367438</v>
      </c>
      <c r="F444" s="2" t="n">
        <f aca="false">F443+1/12</f>
        <v>1907.29166666663</v>
      </c>
      <c r="G444" s="3" t="n">
        <f aca="false">G441*9/12+G453*3/12</f>
        <v>3.72</v>
      </c>
      <c r="H444" s="2" t="n">
        <v>301.63635944</v>
      </c>
      <c r="I444" s="2" t="n">
        <v>14.8589162522708</v>
      </c>
      <c r="J444" s="4" t="n">
        <f aca="false">J443*((H444+(I444/12))/H443)</f>
        <v>1833.44408577079</v>
      </c>
      <c r="K444" s="2" t="n">
        <f aca="false">D444*$E$1862/E444</f>
        <v>26.1262386656792</v>
      </c>
      <c r="L444" s="4" t="n">
        <f aca="false">K444*(J444/H444)</f>
        <v>158.803792268133</v>
      </c>
      <c r="M444" s="26" t="n">
        <f aca="false">H444/AVERAGE(K324:K443)</f>
        <v>14.6697099056027</v>
      </c>
      <c r="O444" s="6" t="n">
        <f aca="false">J444/AVERAGE(L324:L443)</f>
        <v>17.59427766958</v>
      </c>
      <c r="Q444" s="29" t="n">
        <f aca="false">1/M444-(G444/100-(((E444/E324)^(1/10))-1))</f>
        <v>0.0654075495452477</v>
      </c>
      <c r="R444" s="3" t="n">
        <f aca="false">((G444/G445+G444/1200+((1+G445/1200)^(-119))*(1-G444/G445)))</f>
        <v>1.0017206520442</v>
      </c>
      <c r="S444" s="3" t="n">
        <f aca="false">S443*R443*E443/E444</f>
        <v>6.32173310189155</v>
      </c>
      <c r="T444" s="9" t="n">
        <f aca="false">(($J564/$J444)^(1/10)-1)</f>
        <v>0.0274205072833786</v>
      </c>
      <c r="U444" s="9" t="n">
        <f aca="false">(($S564/$S444)^(1/10)-1)</f>
        <v>0.00130757219068145</v>
      </c>
      <c r="V444" s="9" t="n">
        <f aca="false">T444-U444</f>
        <v>0.0261129350926972</v>
      </c>
      <c r="Y444" s="28"/>
      <c r="Z444" s="28"/>
    </row>
    <row r="445" customFormat="false" ht="14.65" hidden="false" customHeight="false" outlineLevel="0" collapsed="false">
      <c r="A445" s="11" t="n">
        <v>1907.05</v>
      </c>
      <c r="B445" s="1" t="n">
        <v>8.1</v>
      </c>
      <c r="C445" s="2" t="n">
        <v>0.4167</v>
      </c>
      <c r="D445" s="1" t="n">
        <v>0.7183</v>
      </c>
      <c r="E445" s="1" t="n">
        <v>9.134004959</v>
      </c>
      <c r="F445" s="2" t="n">
        <f aca="false">F444+1/12</f>
        <v>1907.37499999997</v>
      </c>
      <c r="G445" s="3" t="n">
        <f aca="false">G441*8/12+G453*4/12</f>
        <v>3.73666666666667</v>
      </c>
      <c r="H445" s="2" t="n">
        <v>285.142192465499</v>
      </c>
      <c r="I445" s="2" t="n">
        <v>14.6689816790584</v>
      </c>
      <c r="J445" s="4" t="n">
        <f aca="false">J444*((H445+(I445/12))/H444)</f>
        <v>1740.61740157247</v>
      </c>
      <c r="K445" s="2" t="n">
        <f aca="false">D445*$E$1862/E445</f>
        <v>25.286128005922</v>
      </c>
      <c r="L445" s="4" t="n">
        <f aca="false">K445*(J445/H445)</f>
        <v>154.356232043149</v>
      </c>
      <c r="M445" s="26" t="n">
        <f aca="false">H445/AVERAGE(K325:K444)</f>
        <v>13.7901071534242</v>
      </c>
      <c r="O445" s="6" t="n">
        <f aca="false">J445/AVERAGE(L325:L444)</f>
        <v>16.5593439317807</v>
      </c>
      <c r="Q445" s="29" t="n">
        <f aca="false">1/M445-(G445/100-(((E445/E325)^(1/10))-1))</f>
        <v>0.0733295082211956</v>
      </c>
      <c r="R445" s="3" t="n">
        <f aca="false">((G445/G446+G445/1200+((1+G446/1200)^(-119))*(1-G445/G446)))</f>
        <v>1.00173561633409</v>
      </c>
      <c r="S445" s="3" t="n">
        <f aca="false">S444*R444*E444/E445</f>
        <v>6.20065431095936</v>
      </c>
      <c r="T445" s="9" t="n">
        <f aca="false">(($J565/$J445)^(1/10)-1)</f>
        <v>0.0281993541065269</v>
      </c>
      <c r="U445" s="9" t="n">
        <f aca="false">(($S565/$S445)^(1/10)-1)</f>
        <v>0.00179889260079857</v>
      </c>
      <c r="V445" s="9" t="n">
        <f aca="false">T445-U445</f>
        <v>0.0264004615057283</v>
      </c>
      <c r="Y445" s="28"/>
      <c r="Z445" s="28"/>
    </row>
    <row r="446" customFormat="false" ht="14.65" hidden="false" customHeight="false" outlineLevel="0" collapsed="false">
      <c r="A446" s="11" t="n">
        <v>1907.06</v>
      </c>
      <c r="B446" s="1" t="n">
        <v>7.84</v>
      </c>
      <c r="C446" s="2" t="n">
        <v>0.42</v>
      </c>
      <c r="D446" s="1" t="n">
        <v>0.71</v>
      </c>
      <c r="E446" s="1" t="n">
        <v>9.229089256</v>
      </c>
      <c r="F446" s="2" t="n">
        <f aca="false">F445+1/12</f>
        <v>1907.4583333333</v>
      </c>
      <c r="G446" s="3" t="n">
        <f aca="false">G441*7/12+G453*5/12</f>
        <v>3.75333333333333</v>
      </c>
      <c r="H446" s="2" t="n">
        <v>273.146050501259</v>
      </c>
      <c r="I446" s="2" t="n">
        <v>14.632824133996</v>
      </c>
      <c r="J446" s="4" t="n">
        <f aca="false">J445*((H446+(I446/12))/H445)</f>
        <v>1674.83204398527</v>
      </c>
      <c r="K446" s="2" t="n">
        <f aca="false">D446*$E$1862/E446</f>
        <v>24.7364407979456</v>
      </c>
      <c r="L446" s="4" t="n">
        <f aca="false">K446*(J446/H446)</f>
        <v>151.674840718053</v>
      </c>
      <c r="M446" s="26" t="n">
        <f aca="false">H446/AVERAGE(K326:K445)</f>
        <v>13.1442699526732</v>
      </c>
      <c r="O446" s="6" t="n">
        <f aca="false">J446/AVERAGE(L326:L445)</f>
        <v>15.806056111255</v>
      </c>
      <c r="Q446" s="29" t="n">
        <f aca="false">1/M446-(G446/100-(((E446/E326)^(1/10))-1))</f>
        <v>0.0778015755574024</v>
      </c>
      <c r="R446" s="3" t="n">
        <f aca="false">((G446/G447+G446/1200+((1+G447/1200)^(-119))*(1-G446/G447)))</f>
        <v>1.00175057946129</v>
      </c>
      <c r="S446" s="3" t="n">
        <f aca="false">S445*R445*E445/E446</f>
        <v>6.14742207159759</v>
      </c>
      <c r="T446" s="9" t="n">
        <f aca="false">(($J566/$J446)^(1/10)-1)</f>
        <v>0.0332375072197726</v>
      </c>
      <c r="U446" s="9" t="n">
        <f aca="false">(($S566/$S446)^(1/10)-1)</f>
        <v>0.00124402417960767</v>
      </c>
      <c r="V446" s="9" t="n">
        <f aca="false">T446-U446</f>
        <v>0.0319934830401649</v>
      </c>
      <c r="Y446" s="28"/>
      <c r="Z446" s="28"/>
    </row>
    <row r="447" customFormat="false" ht="14.65" hidden="false" customHeight="false" outlineLevel="0" collapsed="false">
      <c r="A447" s="11" t="n">
        <v>1907.07</v>
      </c>
      <c r="B447" s="1" t="n">
        <v>8.14</v>
      </c>
      <c r="C447" s="2" t="n">
        <v>0.4233</v>
      </c>
      <c r="D447" s="1" t="n">
        <v>0.7017</v>
      </c>
      <c r="E447" s="1" t="n">
        <v>9.229089256</v>
      </c>
      <c r="F447" s="2" t="n">
        <f aca="false">F446+1/12</f>
        <v>1907.54166666663</v>
      </c>
      <c r="G447" s="3" t="n">
        <f aca="false">G441*6/12+G453*6/12</f>
        <v>3.77</v>
      </c>
      <c r="H447" s="2" t="n">
        <v>283.598067739827</v>
      </c>
      <c r="I447" s="2" t="n">
        <v>14.7477963236203</v>
      </c>
      <c r="J447" s="4" t="n">
        <f aca="false">J446*((H447+(I447/12))/H446)</f>
        <v>1746.4556809173</v>
      </c>
      <c r="K447" s="2" t="n">
        <f aca="false">D447*$E$1862/E447</f>
        <v>24.4472683210119</v>
      </c>
      <c r="L447" s="4" t="n">
        <f aca="false">K447*(J447/H447)</f>
        <v>150.55134536851</v>
      </c>
      <c r="M447" s="26" t="n">
        <f aca="false">H447/AVERAGE(K327:K446)</f>
        <v>13.5850073579618</v>
      </c>
      <c r="O447" s="6" t="n">
        <f aca="false">J447/AVERAGE(L327:L446)</f>
        <v>16.3570980507673</v>
      </c>
      <c r="Q447" s="29" t="n">
        <f aca="false">1/M447-(G447/100-(((E447/E327)^(1/10))-1))</f>
        <v>0.0751666906208552</v>
      </c>
      <c r="R447" s="3" t="n">
        <f aca="false">((G447/G448+G447/1200+((1+G448/1200)^(-119))*(1-G447/G448)))</f>
        <v>1.00176554142725</v>
      </c>
      <c r="S447" s="3" t="n">
        <f aca="false">S446*R446*E446/E447</f>
        <v>6.15818362241602</v>
      </c>
      <c r="T447" s="9" t="n">
        <f aca="false">(($J567/$J447)^(1/10)-1)</f>
        <v>0.0282480819508388</v>
      </c>
      <c r="U447" s="9" t="n">
        <f aca="false">(($S567/$S447)^(1/10)-1)</f>
        <v>0.0027594135998712</v>
      </c>
      <c r="V447" s="9" t="n">
        <f aca="false">T447-U447</f>
        <v>0.0254886683509676</v>
      </c>
      <c r="Y447" s="28"/>
      <c r="Z447" s="28"/>
    </row>
    <row r="448" customFormat="false" ht="14.65" hidden="false" customHeight="false" outlineLevel="0" collapsed="false">
      <c r="A448" s="11" t="n">
        <v>1907.08</v>
      </c>
      <c r="B448" s="1" t="n">
        <v>7.53</v>
      </c>
      <c r="C448" s="2" t="n">
        <v>0.4267</v>
      </c>
      <c r="D448" s="1" t="n">
        <v>0.6933</v>
      </c>
      <c r="E448" s="1" t="n">
        <v>9.229089256</v>
      </c>
      <c r="F448" s="2" t="n">
        <f aca="false">F447+1/12</f>
        <v>1907.62499999997</v>
      </c>
      <c r="G448" s="3" t="n">
        <f aca="false">G441*5/12+G453*7/12</f>
        <v>3.78666666666667</v>
      </c>
      <c r="H448" s="2" t="n">
        <v>262.345632688071</v>
      </c>
      <c r="I448" s="2" t="n">
        <v>14.8662525189907</v>
      </c>
      <c r="J448" s="4" t="n">
        <f aca="false">J447*((H448+(I448/12))/H447)</f>
        <v>1623.20790301735</v>
      </c>
      <c r="K448" s="2" t="n">
        <f aca="false">D448*$E$1862/E448</f>
        <v>24.154611838332</v>
      </c>
      <c r="L448" s="4" t="n">
        <f aca="false">K448*(J448/H448)</f>
        <v>149.451532425223</v>
      </c>
      <c r="M448" s="26" t="n">
        <f aca="false">H448/AVERAGE(K328:K447)</f>
        <v>12.5134716044466</v>
      </c>
      <c r="O448" s="6" t="n">
        <f aca="false">J448/AVERAGE(L328:L447)</f>
        <v>15.092007281741</v>
      </c>
      <c r="Q448" s="29" t="n">
        <f aca="false">1/M448-(G448/100-(((E448/E328)^(1/10))-1))</f>
        <v>0.0766938793947507</v>
      </c>
      <c r="R448" s="3" t="n">
        <f aca="false">((G448/G449+G448/1200+((1+G449/1200)^(-119))*(1-G448/G449)))</f>
        <v>1.00178050223339</v>
      </c>
      <c r="S448" s="3" t="n">
        <f aca="false">S447*R447*E447/E448</f>
        <v>6.16905615071798</v>
      </c>
      <c r="T448" s="9" t="n">
        <f aca="false">(($J568/$J448)^(1/10)-1)</f>
        <v>0.0317451764317711</v>
      </c>
      <c r="U448" s="9" t="n">
        <f aca="false">(($S568/$S448)^(1/10)-1)</f>
        <v>0.00116898270461552</v>
      </c>
      <c r="V448" s="9" t="n">
        <f aca="false">T448-U448</f>
        <v>0.0305761937271556</v>
      </c>
      <c r="Y448" s="28"/>
      <c r="Z448" s="28"/>
    </row>
    <row r="449" customFormat="false" ht="14.65" hidden="false" customHeight="false" outlineLevel="0" collapsed="false">
      <c r="A449" s="11" t="n">
        <v>1907.09</v>
      </c>
      <c r="B449" s="1" t="n">
        <v>7.45</v>
      </c>
      <c r="C449" s="2" t="n">
        <v>0.43</v>
      </c>
      <c r="D449" s="1" t="n">
        <v>0.685</v>
      </c>
      <c r="E449" s="1" t="n">
        <v>9.229089256</v>
      </c>
      <c r="F449" s="2" t="n">
        <f aca="false">F448+1/12</f>
        <v>1907.7083333333</v>
      </c>
      <c r="G449" s="3" t="n">
        <f aca="false">G441*4/12+G453*8/12</f>
        <v>3.80333333333333</v>
      </c>
      <c r="H449" s="2" t="n">
        <v>259.55842809112</v>
      </c>
      <c r="I449" s="2" t="n">
        <v>14.981224708615</v>
      </c>
      <c r="J449" s="4" t="n">
        <f aca="false">J448*((H449+(I449/12))/H448)</f>
        <v>1613.68709526393</v>
      </c>
      <c r="K449" s="2" t="n">
        <f aca="false">D449*$E$1862/E449</f>
        <v>23.8654393613982</v>
      </c>
      <c r="L449" s="4" t="n">
        <f aca="false">K449*(J449/H449)</f>
        <v>148.372571846415</v>
      </c>
      <c r="M449" s="26" t="n">
        <f aca="false">H449/AVERAGE(K329:K448)</f>
        <v>12.3285696577366</v>
      </c>
      <c r="O449" s="6" t="n">
        <f aca="false">J449/AVERAGE(L329:L448)</f>
        <v>14.8955479323714</v>
      </c>
      <c r="Q449" s="29" t="n">
        <f aca="false">1/M449-(G449/100-(((E449/E329)^(1/10))-1))</f>
        <v>0.0747736532991325</v>
      </c>
      <c r="R449" s="3" t="n">
        <f aca="false">((G449/G450+G449/1200+((1+G450/1200)^(-119))*(1-G449/G450)))</f>
        <v>1.00179546188118</v>
      </c>
      <c r="S449" s="3" t="n">
        <f aca="false">S448*R448*E448/E449</f>
        <v>6.18004016897227</v>
      </c>
      <c r="T449" s="9" t="n">
        <f aca="false">(($J569/$J449)^(1/10)-1)</f>
        <v>0.0256279954236376</v>
      </c>
      <c r="U449" s="9" t="n">
        <f aca="false">(($S569/$S449)^(1/10)-1)</f>
        <v>-0.00114824182655648</v>
      </c>
      <c r="V449" s="9" t="n">
        <f aca="false">T449-U449</f>
        <v>0.0267762372501941</v>
      </c>
      <c r="Y449" s="28"/>
      <c r="Z449" s="28"/>
    </row>
    <row r="450" customFormat="false" ht="14.65" hidden="false" customHeight="false" outlineLevel="0" collapsed="false">
      <c r="A450" s="11" t="n">
        <v>1907.1</v>
      </c>
      <c r="B450" s="1" t="n">
        <v>6.64</v>
      </c>
      <c r="C450" s="2" t="n">
        <v>0.4333</v>
      </c>
      <c r="D450" s="1" t="n">
        <v>0.6767</v>
      </c>
      <c r="E450" s="1" t="n">
        <v>9.324254545</v>
      </c>
      <c r="F450" s="2" t="n">
        <f aca="false">F449+1/12</f>
        <v>1907.79166666663</v>
      </c>
      <c r="G450" s="3" t="n">
        <f aca="false">G441*3/12+G453*9/12</f>
        <v>3.82</v>
      </c>
      <c r="H450" s="2" t="n">
        <v>228.976897798751</v>
      </c>
      <c r="I450" s="2" t="n">
        <v>14.9421219602709</v>
      </c>
      <c r="J450" s="4" t="n">
        <f aca="false">J449*((H450+(I450/12))/H449)</f>
        <v>1431.30159018732</v>
      </c>
      <c r="K450" s="2" t="n">
        <f aca="false">D450*$E$1862/E450</f>
        <v>23.3356425813877</v>
      </c>
      <c r="L450" s="4" t="n">
        <f aca="false">K450*(J450/H450)</f>
        <v>145.867738867434</v>
      </c>
      <c r="M450" s="26" t="n">
        <f aca="false">H450/AVERAGE(K330:K449)</f>
        <v>10.8318401530506</v>
      </c>
      <c r="O450" s="6" t="n">
        <f aca="false">J450/AVERAGE(L330:L449)</f>
        <v>13.1189263706092</v>
      </c>
      <c r="Q450" s="29" t="n">
        <f aca="false">1/M450-(G450/100-(((E450/E330)^(1/10))-1))</f>
        <v>0.0883399314815622</v>
      </c>
      <c r="R450" s="3" t="n">
        <f aca="false">((G450/G451+G450/1200+((1+G451/1200)^(-119))*(1-G450/G451)))</f>
        <v>1.00181042037203</v>
      </c>
      <c r="S450" s="3" t="n">
        <f aca="false">S449*R449*E449/E450</f>
        <v>6.12794816666006</v>
      </c>
      <c r="T450" s="9" t="n">
        <f aca="false">(($J570/$J450)^(1/10)-1)</f>
        <v>0.0314419327102933</v>
      </c>
      <c r="U450" s="9" t="n">
        <f aca="false">(($S570/$S450)^(1/10)-1)</f>
        <v>-0.00164881408246698</v>
      </c>
      <c r="V450" s="9" t="n">
        <f aca="false">T450-U450</f>
        <v>0.0330907467927603</v>
      </c>
      <c r="Y450" s="28"/>
      <c r="Z450" s="28"/>
    </row>
    <row r="451" customFormat="false" ht="14.65" hidden="false" customHeight="false" outlineLevel="0" collapsed="false">
      <c r="A451" s="11" t="n">
        <v>1907.11</v>
      </c>
      <c r="B451" s="1" t="n">
        <v>6.25</v>
      </c>
      <c r="C451" s="2" t="n">
        <v>0.4367</v>
      </c>
      <c r="D451" s="1" t="n">
        <v>0.6683</v>
      </c>
      <c r="E451" s="1" t="n">
        <v>8.94367438</v>
      </c>
      <c r="F451" s="2" t="n">
        <f aca="false">F450+1/12</f>
        <v>1907.87499999997</v>
      </c>
      <c r="G451" s="3" t="n">
        <f aca="false">G441*2/12+G453*10/12</f>
        <v>3.83666666666667</v>
      </c>
      <c r="H451" s="2" t="n">
        <v>224.699314243147</v>
      </c>
      <c r="I451" s="2" t="n">
        <v>15.7001904847971</v>
      </c>
      <c r="J451" s="4" t="n">
        <f aca="false">J450*((H451+(I451/12))/H450)</f>
        <v>1412.74133417217</v>
      </c>
      <c r="K451" s="2" t="n">
        <f aca="false">D451*$E$1862/E451</f>
        <v>24.0266482733912</v>
      </c>
      <c r="L451" s="4" t="n">
        <f aca="false">K451*(J451/H451)</f>
        <v>151.061605380361</v>
      </c>
      <c r="M451" s="26" t="n">
        <f aca="false">H451/AVERAGE(K331:K450)</f>
        <v>10.5911775591898</v>
      </c>
      <c r="O451" s="6" t="n">
        <f aca="false">J451/AVERAGE(L331:L450)</f>
        <v>12.8632566249267</v>
      </c>
      <c r="Q451" s="29" t="n">
        <f aca="false">1/M451-(G451/100-(((E451/E331)^(1/10))-1))</f>
        <v>0.0859701704449005</v>
      </c>
      <c r="R451" s="3" t="n">
        <f aca="false">((G451/G452+G451/1200+((1+G452/1200)^(-119))*(1-G451/G452)))</f>
        <v>1.0018253777074</v>
      </c>
      <c r="S451" s="3" t="n">
        <f aca="false">S450*R450*E450/E451</f>
        <v>6.40027698960321</v>
      </c>
      <c r="T451" s="9" t="n">
        <f aca="false">(($J571/$J451)^(1/10)-1)</f>
        <v>0.0246617965767033</v>
      </c>
      <c r="U451" s="9" t="n">
        <f aca="false">(($S571/$S451)^(1/10)-1)</f>
        <v>-0.00583375634984429</v>
      </c>
      <c r="V451" s="9" t="n">
        <f aca="false">T451-U451</f>
        <v>0.0304955529265476</v>
      </c>
      <c r="Y451" s="28"/>
      <c r="Z451" s="28"/>
    </row>
    <row r="452" customFormat="false" ht="14.65" hidden="false" customHeight="false" outlineLevel="0" collapsed="false">
      <c r="A452" s="11" t="n">
        <v>1907.12</v>
      </c>
      <c r="B452" s="1" t="n">
        <v>6.57</v>
      </c>
      <c r="C452" s="2" t="n">
        <v>0.44</v>
      </c>
      <c r="D452" s="1" t="n">
        <v>0.66</v>
      </c>
      <c r="E452" s="1" t="n">
        <v>8.753424793</v>
      </c>
      <c r="F452" s="2" t="n">
        <f aca="false">F451+1/12</f>
        <v>1907.9583333333</v>
      </c>
      <c r="G452" s="3" t="n">
        <f aca="false">G441*1/12+G453*11/12</f>
        <v>3.85333333333333</v>
      </c>
      <c r="H452" s="2" t="n">
        <v>241.337646687656</v>
      </c>
      <c r="I452" s="2" t="n">
        <v>16.1626430049572</v>
      </c>
      <c r="J452" s="4" t="n">
        <f aca="false">J451*((H452+(I452/12))/H451)</f>
        <v>1525.81895028262</v>
      </c>
      <c r="K452" s="2" t="n">
        <f aca="false">D452*$E$1862/E452</f>
        <v>24.2439645074357</v>
      </c>
      <c r="L452" s="4" t="n">
        <f aca="false">K452*(J452/H452)</f>
        <v>153.278616010127</v>
      </c>
      <c r="M452" s="26" t="n">
        <f aca="false">H452/AVERAGE(K332:K451)</f>
        <v>11.3333062358112</v>
      </c>
      <c r="O452" s="6" t="n">
        <f aca="false">J452/AVERAGE(L332:L451)</f>
        <v>13.7982140880416</v>
      </c>
      <c r="Q452" s="29" t="n">
        <f aca="false">1/M452-(G452/100-(((E452/E332)^(1/10))-1))</f>
        <v>0.0774087028930902</v>
      </c>
      <c r="R452" s="3" t="n">
        <f aca="false">((G452/G453+G452/1200+((1+G453/1200)^(-119))*(1-G452/G453)))</f>
        <v>1.00184033388871</v>
      </c>
      <c r="S452" s="3" t="n">
        <f aca="false">S451*R451*E451/E452</f>
        <v>6.55131939229558</v>
      </c>
      <c r="T452" s="9" t="n">
        <f aca="false">(($J572/$J452)^(1/10)-1)</f>
        <v>0.012644818624588</v>
      </c>
      <c r="U452" s="9" t="n">
        <f aca="false">(($S572/$S452)^(1/10)-1)</f>
        <v>-0.00945883661364644</v>
      </c>
      <c r="V452" s="9" t="n">
        <f aca="false">T452-U452</f>
        <v>0.0221036552382344</v>
      </c>
      <c r="Y452" s="28"/>
      <c r="Z452" s="28"/>
    </row>
    <row r="453" customFormat="false" ht="14.65" hidden="false" customHeight="false" outlineLevel="0" collapsed="false">
      <c r="A453" s="11" t="n">
        <v>1908.01</v>
      </c>
      <c r="B453" s="1" t="n">
        <v>6.85</v>
      </c>
      <c r="C453" s="2" t="n">
        <v>0.4367</v>
      </c>
      <c r="D453" s="1" t="n">
        <v>0.6533</v>
      </c>
      <c r="E453" s="1" t="n">
        <v>8.658259504</v>
      </c>
      <c r="F453" s="2" t="n">
        <f aca="false">F452+1/12</f>
        <v>1908.04166666663</v>
      </c>
      <c r="G453" s="3" t="n">
        <v>3.87</v>
      </c>
      <c r="H453" s="2" t="n">
        <v>254.388621521733</v>
      </c>
      <c r="I453" s="2" t="n">
        <v>16.2177388348235</v>
      </c>
      <c r="J453" s="4" t="n">
        <f aca="false">J452*((H453+(I453/12))/H452)</f>
        <v>1616.87617292008</v>
      </c>
      <c r="K453" s="2" t="n">
        <f aca="false">D453*$E$1862/E453</f>
        <v>24.2616184584158</v>
      </c>
      <c r="L453" s="4" t="n">
        <f aca="false">K453*(J453/H453)</f>
        <v>154.205139236305</v>
      </c>
      <c r="M453" s="26" t="n">
        <f aca="false">H453/AVERAGE(K333:K452)</f>
        <v>11.902968628267</v>
      </c>
      <c r="O453" s="6" t="n">
        <f aca="false">J453/AVERAGE(L333:L452)</f>
        <v>14.5223523585954</v>
      </c>
      <c r="Q453" s="29" t="n">
        <f aca="false">1/M453-(G453/100-(((E453/E333)^(1/10))-1))</f>
        <v>0.0718963826040648</v>
      </c>
      <c r="R453" s="3" t="n">
        <f aca="false">((G453/G454+G453/1200+((1+G454/1200)^(-119))*(1-G453/G454)))</f>
        <v>1.00397925024978</v>
      </c>
      <c r="S453" s="3" t="n">
        <f aca="false">S452*R452*E452/E453</f>
        <v>6.6355158611633</v>
      </c>
      <c r="T453" s="9" t="n">
        <f aca="false">(($J573/$J453)^(1/10)-1)</f>
        <v>0.0113038369935405</v>
      </c>
      <c r="U453" s="9" t="n">
        <f aca="false">(($S573/$S453)^(1/10)-1)</f>
        <v>-0.0127127321325256</v>
      </c>
      <c r="V453" s="9" t="n">
        <f aca="false">T453-U453</f>
        <v>0.0240165691260661</v>
      </c>
      <c r="Y453" s="28"/>
      <c r="Z453" s="28"/>
    </row>
    <row r="454" customFormat="false" ht="14.65" hidden="false" customHeight="false" outlineLevel="0" collapsed="false">
      <c r="A454" s="11" t="n">
        <v>1908.02</v>
      </c>
      <c r="B454" s="1" t="n">
        <v>6.6</v>
      </c>
      <c r="C454" s="2" t="n">
        <v>0.4333</v>
      </c>
      <c r="D454" s="1" t="n">
        <v>0.6467</v>
      </c>
      <c r="E454" s="1" t="n">
        <v>8.563094215</v>
      </c>
      <c r="F454" s="2" t="n">
        <f aca="false">F453+1/12</f>
        <v>1908.12499999997</v>
      </c>
      <c r="G454" s="3" t="n">
        <f aca="false">G453*11/12+G465*1/12</f>
        <v>3.86083333333333</v>
      </c>
      <c r="H454" s="2" t="n">
        <v>247.828313775011</v>
      </c>
      <c r="I454" s="2" t="n">
        <v>16.2703042967746</v>
      </c>
      <c r="J454" s="4" t="n">
        <f aca="false">J453*((H454+(I454/12))/H453)</f>
        <v>1583.79706104632</v>
      </c>
      <c r="K454" s="2" t="n">
        <f aca="false">D454*$E$1862/E454</f>
        <v>24.2834197754999</v>
      </c>
      <c r="L454" s="4" t="n">
        <f aca="false">K454*(J454/H454)</f>
        <v>155.188115057372</v>
      </c>
      <c r="M454" s="26" t="n">
        <f aca="false">H454/AVERAGE(K334:K453)</f>
        <v>11.5548462951448</v>
      </c>
      <c r="O454" s="6" t="n">
        <f aca="false">J454/AVERAGE(L334:L453)</f>
        <v>14.1292145757245</v>
      </c>
      <c r="Q454" s="29" t="n">
        <f aca="false">1/M454-(G454/100-(((E454/E334)^(1/10))-1))</f>
        <v>0.0719316167294562</v>
      </c>
      <c r="R454" s="3" t="n">
        <f aca="false">((G454/G455+G454/1200+((1+G455/1200)^(-119))*(1-G454/G455)))</f>
        <v>1.00397193433025</v>
      </c>
      <c r="S454" s="3" t="n">
        <f aca="false">S453*R453*E453/E454</f>
        <v>6.73595697754524</v>
      </c>
      <c r="T454" s="9" t="n">
        <f aca="false">(($J574/$J454)^(1/10)-1)</f>
        <v>0.0164844962707962</v>
      </c>
      <c r="U454" s="9" t="n">
        <f aca="false">(($S574/$S454)^(1/10)-1)</f>
        <v>-0.0144761434995159</v>
      </c>
      <c r="V454" s="9" t="n">
        <f aca="false">T454-U454</f>
        <v>0.0309606397703121</v>
      </c>
      <c r="Y454" s="28"/>
      <c r="Z454" s="28"/>
    </row>
    <row r="455" customFormat="false" ht="14.65" hidden="false" customHeight="false" outlineLevel="0" collapsed="false">
      <c r="A455" s="11" t="n">
        <v>1908.03</v>
      </c>
      <c r="B455" s="1" t="n">
        <v>6.87</v>
      </c>
      <c r="C455" s="2" t="n">
        <v>0.43</v>
      </c>
      <c r="D455" s="1" t="n">
        <v>0.64</v>
      </c>
      <c r="E455" s="1" t="n">
        <v>8.563094215</v>
      </c>
      <c r="F455" s="2" t="n">
        <f aca="false">F454+1/12</f>
        <v>1908.2083333333</v>
      </c>
      <c r="G455" s="3" t="n">
        <f aca="false">G453*10/12+G465*2/12</f>
        <v>3.85166666666667</v>
      </c>
      <c r="H455" s="2" t="n">
        <v>257.96674479308</v>
      </c>
      <c r="I455" s="2" t="n">
        <v>16.1463901398871</v>
      </c>
      <c r="J455" s="4" t="n">
        <f aca="false">J454*((H455+(I455/12))/H454)</f>
        <v>1657.18765718319</v>
      </c>
      <c r="K455" s="2" t="n">
        <f aca="false">D455*$E$1862/E455</f>
        <v>24.0318364872738</v>
      </c>
      <c r="L455" s="4" t="n">
        <f aca="false">K455*(J455/H455)</f>
        <v>154.381382910807</v>
      </c>
      <c r="M455" s="26" t="n">
        <f aca="false">H455/AVERAGE(K335:K454)</f>
        <v>11.9846626644643</v>
      </c>
      <c r="O455" s="6" t="n">
        <f aca="false">J455/AVERAGE(L335:L454)</f>
        <v>14.683723501046</v>
      </c>
      <c r="Q455" s="29" t="n">
        <f aca="false">1/M455-(G455/100-(((E455/E335)^(1/10))-1))</f>
        <v>0.0689194888603645</v>
      </c>
      <c r="R455" s="3" t="n">
        <f aca="false">((G455/G456+G455/1200+((1+G456/1200)^(-119))*(1-G455/G456)))</f>
        <v>1.00396461860274</v>
      </c>
      <c r="S455" s="3" t="n">
        <f aca="false">S454*R454*E454/E455</f>
        <v>6.76271175631141</v>
      </c>
      <c r="T455" s="9" t="n">
        <f aca="false">(($J575/$J455)^(1/10)-1)</f>
        <v>0.0113087886733561</v>
      </c>
      <c r="U455" s="9" t="n">
        <f aca="false">(($S575/$S455)^(1/10)-1)</f>
        <v>-0.0137453549896356</v>
      </c>
      <c r="V455" s="9" t="n">
        <f aca="false">T455-U455</f>
        <v>0.0250541436629916</v>
      </c>
      <c r="Y455" s="28"/>
      <c r="Z455" s="28"/>
    </row>
    <row r="456" customFormat="false" ht="14.65" hidden="false" customHeight="false" outlineLevel="0" collapsed="false">
      <c r="A456" s="11" t="n">
        <v>1908.04</v>
      </c>
      <c r="B456" s="1" t="n">
        <v>7.24</v>
      </c>
      <c r="C456" s="2" t="n">
        <v>0.4267</v>
      </c>
      <c r="D456" s="1" t="n">
        <v>0.6333</v>
      </c>
      <c r="E456" s="1" t="n">
        <v>8.658259504</v>
      </c>
      <c r="F456" s="2" t="n">
        <f aca="false">F455+1/12</f>
        <v>1908.29166666663</v>
      </c>
      <c r="G456" s="3" t="n">
        <f aca="false">G453*9/12+G465*3/12</f>
        <v>3.8425</v>
      </c>
      <c r="H456" s="2" t="n">
        <v>268.872061287204</v>
      </c>
      <c r="I456" s="2" t="n">
        <v>15.8463685844268</v>
      </c>
      <c r="J456" s="4" t="n">
        <f aca="false">J455*((H456+(I456/12))/H455)</f>
        <v>1735.72693987419</v>
      </c>
      <c r="K456" s="2" t="n">
        <f aca="false">D456*$E$1862/E456</f>
        <v>23.5188779576224</v>
      </c>
      <c r="L456" s="4" t="n">
        <f aca="false">K456*(J456/H456)</f>
        <v>151.828158980984</v>
      </c>
      <c r="M456" s="26" t="n">
        <f aca="false">H456/AVERAGE(K336:K455)</f>
        <v>12.4488891583704</v>
      </c>
      <c r="O456" s="6" t="n">
        <f aca="false">J456/AVERAGE(L336:L455)</f>
        <v>15.277960676657</v>
      </c>
      <c r="Q456" s="29" t="n">
        <f aca="false">1/M456-(G456/100-(((E456/E336)^(1/10))-1))</f>
        <v>0.0670319877769842</v>
      </c>
      <c r="R456" s="3" t="n">
        <f aca="false">((G456/G457+G456/1200+((1+G457/1200)^(-119))*(1-G456/G457)))</f>
        <v>1.0039573030674</v>
      </c>
      <c r="S456" s="3" t="n">
        <f aca="false">S455*R455*E455/E456</f>
        <v>6.7148978285478</v>
      </c>
      <c r="T456" s="9" t="n">
        <f aca="false">(($J576/$J456)^(1/10)-1)</f>
        <v>0.00499111267843544</v>
      </c>
      <c r="U456" s="9" t="n">
        <f aca="false">(($S576/$S456)^(1/10)-1)</f>
        <v>-0.0140249114599829</v>
      </c>
      <c r="V456" s="9" t="n">
        <f aca="false">T456-U456</f>
        <v>0.0190160241384183</v>
      </c>
      <c r="Y456" s="28"/>
      <c r="Z456" s="28"/>
    </row>
    <row r="457" customFormat="false" ht="14.65" hidden="false" customHeight="false" outlineLevel="0" collapsed="false">
      <c r="A457" s="11" t="n">
        <v>1908.05</v>
      </c>
      <c r="B457" s="1" t="n">
        <v>7.63</v>
      </c>
      <c r="C457" s="2" t="n">
        <v>0.4233</v>
      </c>
      <c r="D457" s="1" t="n">
        <v>0.6267</v>
      </c>
      <c r="E457" s="1" t="n">
        <v>8.658259504</v>
      </c>
      <c r="F457" s="2" t="n">
        <f aca="false">F456+1/12</f>
        <v>1908.37499999997</v>
      </c>
      <c r="G457" s="3" t="n">
        <f aca="false">G453*8/12+G465*4/12</f>
        <v>3.83333333333333</v>
      </c>
      <c r="H457" s="2" t="n">
        <v>283.355501052674</v>
      </c>
      <c r="I457" s="2" t="n">
        <v>15.7201026992919</v>
      </c>
      <c r="J457" s="4" t="n">
        <f aca="false">J456*((H457+(I457/12))/H456)</f>
        <v>1837.68291699504</v>
      </c>
      <c r="K457" s="2" t="n">
        <f aca="false">D457*$E$1862/E457</f>
        <v>23.2737735923606</v>
      </c>
      <c r="L457" s="4" t="n">
        <f aca="false">K457*(J457/H457)</f>
        <v>150.940482841519</v>
      </c>
      <c r="M457" s="26" t="n">
        <f aca="false">H457/AVERAGE(K337:K456)</f>
        <v>13.0784513554383</v>
      </c>
      <c r="O457" s="6" t="n">
        <f aca="false">J457/AVERAGE(L337:L456)</f>
        <v>16.0731795537108</v>
      </c>
      <c r="Q457" s="29" t="n">
        <f aca="false">1/M457-(G457/100-(((E457/E337)^(1/10))-1))</f>
        <v>0.0563041712722463</v>
      </c>
      <c r="R457" s="3" t="n">
        <f aca="false">((G457/G458+G457/1200+((1+G458/1200)^(-119))*(1-G457/G458)))</f>
        <v>1.00394998772435</v>
      </c>
      <c r="S457" s="3" t="n">
        <f aca="false">S456*R456*E456/E457</f>
        <v>6.74147071432198</v>
      </c>
      <c r="T457" s="9" t="n">
        <f aca="false">(($J577/$J457)^(1/10)-1)</f>
        <v>0.00103512549828144</v>
      </c>
      <c r="U457" s="9" t="n">
        <f aca="false">(($S577/$S457)^(1/10)-1)</f>
        <v>-0.0160545720476769</v>
      </c>
      <c r="V457" s="9" t="n">
        <f aca="false">T457-U457</f>
        <v>0.0170896975459584</v>
      </c>
      <c r="Y457" s="28"/>
      <c r="Z457" s="28"/>
    </row>
    <row r="458" customFormat="false" ht="14.65" hidden="false" customHeight="false" outlineLevel="0" collapsed="false">
      <c r="A458" s="11" t="n">
        <v>1908.06</v>
      </c>
      <c r="B458" s="1" t="n">
        <v>7.64</v>
      </c>
      <c r="C458" s="2" t="n">
        <v>0.42</v>
      </c>
      <c r="D458" s="1" t="n">
        <v>0.62</v>
      </c>
      <c r="E458" s="1" t="n">
        <v>8.658259504</v>
      </c>
      <c r="F458" s="2" t="n">
        <f aca="false">F457+1/12</f>
        <v>1908.4583333333</v>
      </c>
      <c r="G458" s="3" t="n">
        <f aca="false">G453*7/12+G465*5/12</f>
        <v>3.82416666666667</v>
      </c>
      <c r="H458" s="2" t="n">
        <v>283.726871303071</v>
      </c>
      <c r="I458" s="2" t="n">
        <v>15.597550516661</v>
      </c>
      <c r="J458" s="4" t="n">
        <f aca="false">J457*((H458+(I458/12))/H457)</f>
        <v>1848.52115176107</v>
      </c>
      <c r="K458" s="2" t="n">
        <f aca="false">D458*$E$1862/E458</f>
        <v>23.0249555245948</v>
      </c>
      <c r="L458" s="4" t="n">
        <f aca="false">K458*(J458/H458)</f>
        <v>150.010878807835</v>
      </c>
      <c r="M458" s="26" t="n">
        <f aca="false">H458/AVERAGE(K338:K457)</f>
        <v>13.05168412923</v>
      </c>
      <c r="O458" s="6" t="n">
        <f aca="false">J458/AVERAGE(L338:L457)</f>
        <v>16.0634824937065</v>
      </c>
      <c r="Q458" s="29" t="n">
        <f aca="false">1/M458-(G458/100-(((E458/E338)^(1/10))-1))</f>
        <v>0.0635053334462763</v>
      </c>
      <c r="R458" s="3" t="n">
        <f aca="false">((G458/G459+G458/1200+((1+G459/1200)^(-119))*(1-G458/G459)))</f>
        <v>1.00394267257372</v>
      </c>
      <c r="S458" s="3" t="n">
        <f aca="false">S457*R457*E457/E458</f>
        <v>6.76809944088761</v>
      </c>
      <c r="T458" s="9" t="n">
        <f aca="false">(($J578/$J458)^(1/10)-1)</f>
        <v>-8.67904129583375E-005</v>
      </c>
      <c r="U458" s="9" t="n">
        <f aca="false">(($S578/$S458)^(1/10)-1)</f>
        <v>-0.0173717945601525</v>
      </c>
      <c r="V458" s="9" t="n">
        <f aca="false">T458-U458</f>
        <v>0.0172850041471941</v>
      </c>
      <c r="Y458" s="28"/>
      <c r="Z458" s="28"/>
    </row>
    <row r="459" customFormat="false" ht="14.65" hidden="false" customHeight="false" outlineLevel="0" collapsed="false">
      <c r="A459" s="11" t="n">
        <v>1908.07</v>
      </c>
      <c r="B459" s="1" t="n">
        <v>7.92</v>
      </c>
      <c r="C459" s="2" t="n">
        <v>0.4167</v>
      </c>
      <c r="D459" s="1" t="n">
        <v>0.6133</v>
      </c>
      <c r="E459" s="1" t="n">
        <v>8.753424793</v>
      </c>
      <c r="F459" s="2" t="n">
        <f aca="false">F458+1/12</f>
        <v>1908.54166666663</v>
      </c>
      <c r="G459" s="3" t="n">
        <f aca="false">G453*6/12+G465*6/12</f>
        <v>3.815</v>
      </c>
      <c r="H459" s="2" t="n">
        <v>290.927574089229</v>
      </c>
      <c r="I459" s="2" t="n">
        <v>15.3067575912856</v>
      </c>
      <c r="J459" s="4" t="n">
        <f aca="false">J458*((H459+(I459/12))/H458)</f>
        <v>1903.74523669468</v>
      </c>
      <c r="K459" s="2" t="n">
        <f aca="false">D459*$E$1862/E459</f>
        <v>22.5285203521369</v>
      </c>
      <c r="L459" s="4" t="n">
        <f aca="false">K459*(J459/H459)</f>
        <v>147.420069907177</v>
      </c>
      <c r="M459" s="26" t="n">
        <f aca="false">H459/AVERAGE(K339:K458)</f>
        <v>13.3454871048344</v>
      </c>
      <c r="O459" s="6" t="n">
        <f aca="false">J459/AVERAGE(L339:L458)</f>
        <v>16.4444187480896</v>
      </c>
      <c r="Q459" s="29" t="n">
        <f aca="false">1/M459-(G459/100-(((E459/E339)^(1/10))-1))</f>
        <v>0.0644882284368703</v>
      </c>
      <c r="R459" s="3" t="n">
        <f aca="false">((G459/G460+G459/1200+((1+G460/1200)^(-119))*(1-G459/G460)))</f>
        <v>1.00393535761565</v>
      </c>
      <c r="S459" s="3" t="n">
        <f aca="false">S458*R458*E458/E459</f>
        <v>6.72091246107457</v>
      </c>
      <c r="T459" s="9" t="n">
        <f aca="false">(($J579/$J459)^(1/10)-1)</f>
        <v>-0.00421855488740941</v>
      </c>
      <c r="U459" s="9" t="n">
        <f aca="false">(($S579/$S459)^(1/10)-1)</f>
        <v>-0.0189045440619454</v>
      </c>
      <c r="V459" s="9" t="n">
        <f aca="false">T459-U459</f>
        <v>0.014685989174536</v>
      </c>
      <c r="Y459" s="28"/>
      <c r="Z459" s="28"/>
    </row>
    <row r="460" customFormat="false" ht="14.65" hidden="false" customHeight="false" outlineLevel="0" collapsed="false">
      <c r="A460" s="11" t="n">
        <v>1908.08</v>
      </c>
      <c r="B460" s="1" t="n">
        <v>8.26</v>
      </c>
      <c r="C460" s="2" t="n">
        <v>0.4133</v>
      </c>
      <c r="D460" s="1" t="n">
        <v>0.6067</v>
      </c>
      <c r="E460" s="1" t="n">
        <v>8.753424793</v>
      </c>
      <c r="F460" s="2" t="n">
        <f aca="false">F459+1/12</f>
        <v>1908.62499999997</v>
      </c>
      <c r="G460" s="3" t="n">
        <f aca="false">G453*5/12+G465*7/12</f>
        <v>3.80583333333333</v>
      </c>
      <c r="H460" s="2" t="n">
        <v>303.416889138514</v>
      </c>
      <c r="I460" s="2" t="n">
        <v>15.1818644407927</v>
      </c>
      <c r="J460" s="4" t="n">
        <f aca="false">J459*((H460+(I460/12))/H459)</f>
        <v>1993.75048156042</v>
      </c>
      <c r="K460" s="2" t="n">
        <f aca="false">D460*$E$1862/E460</f>
        <v>22.2860807070625</v>
      </c>
      <c r="L460" s="4" t="n">
        <f aca="false">K460*(J460/H460)</f>
        <v>146.441696993064</v>
      </c>
      <c r="M460" s="26" t="n">
        <f aca="false">H460/AVERAGE(K340:K459)</f>
        <v>13.8842328952086</v>
      </c>
      <c r="O460" s="6" t="n">
        <f aca="false">J460/AVERAGE(L340:L459)</f>
        <v>17.1249175525108</v>
      </c>
      <c r="Q460" s="29" t="n">
        <f aca="false">1/M460-(G460/100-(((E460/E340)^(1/10))-1))</f>
        <v>0.0616723425733962</v>
      </c>
      <c r="R460" s="3" t="n">
        <f aca="false">((G460/G461+G460/1200+((1+G461/1200)^(-119))*(1-G460/G461)))</f>
        <v>1.00392804285027</v>
      </c>
      <c r="S460" s="3" t="n">
        <f aca="false">S459*R459*E459/E460</f>
        <v>6.74736165511238</v>
      </c>
      <c r="T460" s="9" t="n">
        <f aca="false">(($J580/$J460)^(1/10)-1)</f>
        <v>-0.00917568024236815</v>
      </c>
      <c r="U460" s="9" t="n">
        <f aca="false">(($S580/$S460)^(1/10)-1)</f>
        <v>-0.0208025871654395</v>
      </c>
      <c r="V460" s="9" t="n">
        <f aca="false">T460-U460</f>
        <v>0.0116269069230713</v>
      </c>
      <c r="Y460" s="28"/>
      <c r="Z460" s="28"/>
    </row>
    <row r="461" customFormat="false" ht="14.65" hidden="false" customHeight="false" outlineLevel="0" collapsed="false">
      <c r="A461" s="11" t="n">
        <v>1908.09</v>
      </c>
      <c r="B461" s="1" t="n">
        <v>8.17</v>
      </c>
      <c r="C461" s="2" t="n">
        <v>0.41</v>
      </c>
      <c r="D461" s="1" t="n">
        <v>0.6</v>
      </c>
      <c r="E461" s="1" t="n">
        <v>8.753424793</v>
      </c>
      <c r="F461" s="2" t="n">
        <f aca="false">F460+1/12</f>
        <v>1908.7083333333</v>
      </c>
      <c r="G461" s="3" t="n">
        <f aca="false">G453*4/12+G465*8/12</f>
        <v>3.79666666666667</v>
      </c>
      <c r="H461" s="2" t="n">
        <v>300.110893978409</v>
      </c>
      <c r="I461" s="2" t="n">
        <v>15.0606446182555</v>
      </c>
      <c r="J461" s="4" t="n">
        <f aca="false">J460*((H461+(I461/12))/H460)</f>
        <v>1980.27375816811</v>
      </c>
      <c r="K461" s="2" t="n">
        <f aca="false">D461*$E$1862/E461</f>
        <v>22.0399677340325</v>
      </c>
      <c r="L461" s="4" t="n">
        <f aca="false">K461*(J461/H461)</f>
        <v>145.430141358735</v>
      </c>
      <c r="M461" s="26" t="n">
        <f aca="false">H461/AVERAGE(K341:K460)</f>
        <v>13.7014422688251</v>
      </c>
      <c r="O461" s="6" t="n">
        <f aca="false">J461/AVERAGE(L341:L460)</f>
        <v>16.9162136898568</v>
      </c>
      <c r="Q461" s="29" t="n">
        <f aca="false">1/M461-(G461/100-(((E461/E341)^(1/10))-1))</f>
        <v>0.0627248816999166</v>
      </c>
      <c r="R461" s="3" t="n">
        <f aca="false">((G461/G462+G461/1200+((1+G462/1200)^(-119))*(1-G461/G462)))</f>
        <v>1.0039207282777</v>
      </c>
      <c r="S461" s="3" t="n">
        <f aca="false">S460*R460*E460/E461</f>
        <v>6.77386558081991</v>
      </c>
      <c r="T461" s="9" t="n">
        <f aca="false">(($J581/$J461)^(1/10)-1)</f>
        <v>-0.0102840279997924</v>
      </c>
      <c r="U461" s="9" t="n">
        <f aca="false">(($S581/$S461)^(1/10)-1)</f>
        <v>-0.0226596116037152</v>
      </c>
      <c r="V461" s="9" t="n">
        <f aca="false">T461-U461</f>
        <v>0.0123755836039228</v>
      </c>
      <c r="Y461" s="28"/>
      <c r="Z461" s="28"/>
    </row>
    <row r="462" customFormat="false" ht="14.65" hidden="false" customHeight="false" outlineLevel="0" collapsed="false">
      <c r="A462" s="11" t="n">
        <v>1908.1</v>
      </c>
      <c r="B462" s="1" t="n">
        <v>8.27</v>
      </c>
      <c r="C462" s="2" t="n">
        <v>0.4067</v>
      </c>
      <c r="D462" s="1" t="n">
        <v>0.5933</v>
      </c>
      <c r="E462" s="1" t="n">
        <v>8.848509091</v>
      </c>
      <c r="F462" s="2" t="n">
        <f aca="false">F461+1/12</f>
        <v>1908.79166666663</v>
      </c>
      <c r="G462" s="3" t="n">
        <f aca="false">G453*3/12+G465*9/12</f>
        <v>3.7875</v>
      </c>
      <c r="H462" s="2" t="n">
        <v>300.519817819329</v>
      </c>
      <c r="I462" s="2" t="n">
        <v>14.7788887433037</v>
      </c>
      <c r="J462" s="4" t="n">
        <f aca="false">J461*((H462+(I462/12))/H461)</f>
        <v>1991.09853998227</v>
      </c>
      <c r="K462" s="2" t="n">
        <f aca="false">D462*$E$1862/E462</f>
        <v>21.5596623835802</v>
      </c>
      <c r="L462" s="4" t="n">
        <f aca="false">K462*(J462/H462)</f>
        <v>142.843865026781</v>
      </c>
      <c r="M462" s="26" t="n">
        <f aca="false">H462/AVERAGE(K342:K461)</f>
        <v>13.6908103591787</v>
      </c>
      <c r="O462" s="6" t="n">
        <f aca="false">J462/AVERAGE(L342:L461)</f>
        <v>16.9185324182248</v>
      </c>
      <c r="Q462" s="29" t="n">
        <f aca="false">1/M462-(G462/100-(((E462/E342)^(1/10))-1))</f>
        <v>0.0639841557378429</v>
      </c>
      <c r="R462" s="3" t="n">
        <f aca="false">((G462/G463+G462/1200+((1+G463/1200)^(-119))*(1-G462/G463)))</f>
        <v>1.00391341389809</v>
      </c>
      <c r="S462" s="3" t="n">
        <f aca="false">S461*R461*E461/E462</f>
        <v>6.72734807865749</v>
      </c>
      <c r="T462" s="9" t="n">
        <f aca="false">(($J582/$J462)^(1/10)-1)</f>
        <v>-0.00796331616879042</v>
      </c>
      <c r="U462" s="9" t="n">
        <f aca="false">(($S582/$S462)^(1/10)-1)</f>
        <v>-0.0234227191241622</v>
      </c>
      <c r="V462" s="9" t="n">
        <f aca="false">T462-U462</f>
        <v>0.0154594029553717</v>
      </c>
      <c r="Y462" s="28"/>
      <c r="Z462" s="28"/>
    </row>
    <row r="463" customFormat="false" ht="14.65" hidden="false" customHeight="false" outlineLevel="0" collapsed="false">
      <c r="A463" s="11" t="n">
        <v>1908.11</v>
      </c>
      <c r="B463" s="1" t="n">
        <v>8.83</v>
      </c>
      <c r="C463" s="2" t="n">
        <v>0.4033</v>
      </c>
      <c r="D463" s="1" t="n">
        <v>0.5867</v>
      </c>
      <c r="E463" s="1" t="n">
        <v>8.94367438</v>
      </c>
      <c r="F463" s="2" t="n">
        <f aca="false">F462+1/12</f>
        <v>1908.87499999997</v>
      </c>
      <c r="G463" s="3" t="n">
        <f aca="false">G453*2/12+G465*10/12</f>
        <v>3.77833333333333</v>
      </c>
      <c r="H463" s="2" t="n">
        <v>317.455191162718</v>
      </c>
      <c r="I463" s="2" t="n">
        <v>14.4993973494818</v>
      </c>
      <c r="J463" s="4" t="n">
        <f aca="false">J462*((H463+(I463/12))/H462)</f>
        <v>2111.30960673093</v>
      </c>
      <c r="K463" s="2" t="n">
        <f aca="false">D463*$E$1862/E463</f>
        <v>21.0929740266327</v>
      </c>
      <c r="L463" s="4" t="n">
        <f aca="false">K463*(J463/H463)</f>
        <v>140.283731174296</v>
      </c>
      <c r="M463" s="26" t="n">
        <f aca="false">H463/AVERAGE(K343:K462)</f>
        <v>14.4350140912563</v>
      </c>
      <c r="O463" s="6" t="n">
        <f aca="false">J463/AVERAGE(L343:L462)</f>
        <v>17.8497888042628</v>
      </c>
      <c r="Q463" s="29" t="n">
        <f aca="false">1/M463-(G463/100-(((E463/E343)^(1/10))-1))</f>
        <v>0.061411293814186</v>
      </c>
      <c r="R463" s="3" t="n">
        <f aca="false">((G463/G464+G463/1200+((1+G464/1200)^(-119))*(1-G463/G464)))</f>
        <v>1.00390609971156</v>
      </c>
      <c r="S463" s="3" t="n">
        <f aca="false">S462*R462*E462/E463</f>
        <v>6.68181240559746</v>
      </c>
      <c r="T463" s="9" t="n">
        <f aca="false">(($J583/$J463)^(1/10)-1)</f>
        <v>-0.0125253451214409</v>
      </c>
      <c r="U463" s="9" t="n">
        <f aca="false">(($S583/$S463)^(1/10)-1)</f>
        <v>-0.024161052631</v>
      </c>
      <c r="V463" s="9" t="n">
        <f aca="false">T463-U463</f>
        <v>0.0116357075095591</v>
      </c>
      <c r="Y463" s="28"/>
      <c r="Z463" s="28"/>
    </row>
    <row r="464" customFormat="false" ht="14.65" hidden="false" customHeight="false" outlineLevel="0" collapsed="false">
      <c r="A464" s="11" t="n">
        <v>1908.12</v>
      </c>
      <c r="B464" s="1" t="n">
        <v>9.03</v>
      </c>
      <c r="C464" s="2" t="n">
        <v>0.4</v>
      </c>
      <c r="D464" s="1" t="n">
        <v>0.58</v>
      </c>
      <c r="E464" s="1" t="n">
        <v>9.038839669</v>
      </c>
      <c r="F464" s="2" t="n">
        <f aca="false">F463+1/12</f>
        <v>1908.9583333333</v>
      </c>
      <c r="G464" s="3" t="n">
        <f aca="false">G453*1/12+G465*11/12</f>
        <v>3.76916666666667</v>
      </c>
      <c r="H464" s="2" t="n">
        <v>321.227543172168</v>
      </c>
      <c r="I464" s="2" t="n">
        <v>14.2293485347583</v>
      </c>
      <c r="J464" s="4" t="n">
        <f aca="false">J463*((H464+(I464/12))/H463)</f>
        <v>2144.28481084533</v>
      </c>
      <c r="K464" s="2" t="n">
        <f aca="false">D464*$E$1862/E464</f>
        <v>20.6325553753995</v>
      </c>
      <c r="L464" s="4" t="n">
        <f aca="false">K464*(J464/H464)</f>
        <v>137.728149533809</v>
      </c>
      <c r="M464" s="26" t="n">
        <f aca="false">H464/AVERAGE(K344:K463)</f>
        <v>14.5824829089624</v>
      </c>
      <c r="O464" s="6" t="n">
        <f aca="false">J464/AVERAGE(L344:L463)</f>
        <v>18.0423109986916</v>
      </c>
      <c r="Q464" s="29" t="n">
        <f aca="false">1/M464-(G464/100-(((E464/E344)^(1/10))-1))</f>
        <v>0.0604315993348001</v>
      </c>
      <c r="R464" s="3" t="n">
        <f aca="false">((G464/G465+G464/1200+((1+G465/1200)^(-119))*(1-G464/G465)))</f>
        <v>1.00389878571824</v>
      </c>
      <c r="S464" s="3" t="n">
        <f aca="false">S463*R463*E463/E464</f>
        <v>6.63728807696435</v>
      </c>
      <c r="T464" s="9" t="n">
        <f aca="false">(($J584/$J464)^(1/10)-1)</f>
        <v>-0.0166393661105511</v>
      </c>
      <c r="U464" s="9" t="n">
        <f aca="false">(($S584/$S464)^(1/10)-1)</f>
        <v>-0.0242872033420747</v>
      </c>
      <c r="V464" s="9" t="n">
        <f aca="false">T464-U464</f>
        <v>0.00764783723152362</v>
      </c>
      <c r="Y464" s="28"/>
      <c r="Z464" s="28"/>
    </row>
    <row r="465" customFormat="false" ht="14.65" hidden="false" customHeight="false" outlineLevel="0" collapsed="false">
      <c r="A465" s="11" t="n">
        <v>1909.01</v>
      </c>
      <c r="B465" s="1" t="n">
        <v>9.06</v>
      </c>
      <c r="C465" s="2" t="n">
        <v>0.4033</v>
      </c>
      <c r="D465" s="1" t="n">
        <v>0.595</v>
      </c>
      <c r="E465" s="1" t="n">
        <v>8.94367438</v>
      </c>
      <c r="F465" s="2" t="n">
        <f aca="false">F464+1/12</f>
        <v>1909.04166666663</v>
      </c>
      <c r="G465" s="3" t="n">
        <v>3.76</v>
      </c>
      <c r="H465" s="2" t="n">
        <v>325.724125926866</v>
      </c>
      <c r="I465" s="2" t="n">
        <v>14.4993973494818</v>
      </c>
      <c r="J465" s="4" t="n">
        <f aca="false">J464*((H465+(I465/12))/H464)</f>
        <v>2182.36640592292</v>
      </c>
      <c r="K465" s="2" t="n">
        <f aca="false">D465*$E$1862/E465</f>
        <v>21.3913747159476</v>
      </c>
      <c r="L465" s="4" t="n">
        <f aca="false">K465*(J465/H465)</f>
        <v>143.323180079927</v>
      </c>
      <c r="M465" s="26" t="n">
        <f aca="false">H465/AVERAGE(K345:K464)</f>
        <v>14.7644184564414</v>
      </c>
      <c r="O465" s="6" t="n">
        <f aca="false">J465/AVERAGE(L345:L464)</f>
        <v>18.2788689750625</v>
      </c>
      <c r="Q465" s="29" t="n">
        <f aca="false">1/M465-(G465/100-(((E465/E345)^(1/10))-1))</f>
        <v>0.0585891126323558</v>
      </c>
      <c r="R465" s="3" t="n">
        <f aca="false">((G465/G466+G465/1200+((1+G466/1200)^(-119))*(1-G465/G466)))</f>
        <v>1.00210055537263</v>
      </c>
      <c r="S465" s="3" t="n">
        <f aca="false">S464*R464*E464/E465</f>
        <v>6.73406494351349</v>
      </c>
      <c r="T465" s="9" t="n">
        <f aca="false">(($J585/$J465)^(1/10)-1)</f>
        <v>-0.0184034106637031</v>
      </c>
      <c r="U465" s="9" t="n">
        <f aca="false">(($S585/$S465)^(1/10)-1)</f>
        <v>-0.0252881207519284</v>
      </c>
      <c r="V465" s="9" t="n">
        <f aca="false">T465-U465</f>
        <v>0.00688471008822533</v>
      </c>
      <c r="Y465" s="28"/>
      <c r="Z465" s="28"/>
    </row>
    <row r="466" customFormat="false" ht="14.65" hidden="false" customHeight="false" outlineLevel="0" collapsed="false">
      <c r="A466" s="11" t="n">
        <v>1909.02</v>
      </c>
      <c r="B466" s="1" t="n">
        <v>8.8</v>
      </c>
      <c r="C466" s="2" t="n">
        <v>0.4067</v>
      </c>
      <c r="D466" s="1" t="n">
        <v>0.61</v>
      </c>
      <c r="E466" s="1" t="n">
        <v>9.038839669</v>
      </c>
      <c r="F466" s="2" t="n">
        <f aca="false">F465+1/12</f>
        <v>1909.12499999997</v>
      </c>
      <c r="G466" s="3" t="n">
        <f aca="false">G465*11/12+G477*1/12</f>
        <v>3.7725</v>
      </c>
      <c r="H466" s="2" t="n">
        <v>313.045667764682</v>
      </c>
      <c r="I466" s="2" t="n">
        <v>14.4676901227155</v>
      </c>
      <c r="J466" s="4" t="n">
        <f aca="false">J465*((H466+(I466/12))/H465)</f>
        <v>2105.49800992612</v>
      </c>
      <c r="K466" s="2" t="n">
        <f aca="false">D466*$E$1862/E466</f>
        <v>21.6997565155064</v>
      </c>
      <c r="L466" s="4" t="n">
        <f aca="false">K466*(J466/H466)</f>
        <v>145.949293869879</v>
      </c>
      <c r="M466" s="26" t="n">
        <f aca="false">H466/AVERAGE(K346:K465)</f>
        <v>14.1671575167014</v>
      </c>
      <c r="O466" s="6" t="n">
        <f aca="false">J466/AVERAGE(L346:L465)</f>
        <v>17.5510129422144</v>
      </c>
      <c r="Q466" s="29" t="n">
        <f aca="false">1/M466-(G466/100-(((E466/E346)^(1/10))-1))</f>
        <v>0.0595525764684143</v>
      </c>
      <c r="R466" s="3" t="n">
        <f aca="false">((G466/G467+G466/1200+((1+G467/1200)^(-119))*(1-G466/G467)))</f>
        <v>1.00211157562882</v>
      </c>
      <c r="S466" s="3" t="n">
        <f aca="false">S465*R465*E465/E466</f>
        <v>6.67716178889235</v>
      </c>
      <c r="T466" s="9" t="n">
        <f aca="false">(($J586/$J466)^(1/10)-1)</f>
        <v>-0.0121049314607082</v>
      </c>
      <c r="U466" s="9" t="n">
        <f aca="false">(($S586/$S466)^(1/10)-1)</f>
        <v>-0.0226076818229316</v>
      </c>
      <c r="V466" s="9" t="n">
        <f aca="false">T466-U466</f>
        <v>0.0105027503622234</v>
      </c>
      <c r="Y466" s="28"/>
      <c r="Z466" s="28"/>
    </row>
    <row r="467" customFormat="false" ht="14.65" hidden="false" customHeight="false" outlineLevel="0" collapsed="false">
      <c r="A467" s="11" t="n">
        <v>1909.03</v>
      </c>
      <c r="B467" s="1" t="n">
        <v>8.92</v>
      </c>
      <c r="C467" s="2" t="n">
        <v>0.41</v>
      </c>
      <c r="D467" s="1" t="n">
        <v>0.625</v>
      </c>
      <c r="E467" s="1" t="n">
        <v>9.038839669</v>
      </c>
      <c r="F467" s="2" t="n">
        <f aca="false">F466+1/12</f>
        <v>1909.2083333333</v>
      </c>
      <c r="G467" s="3" t="n">
        <f aca="false">G465*10/12+G477*2/12</f>
        <v>3.785</v>
      </c>
      <c r="H467" s="2" t="n">
        <v>317.314472325109</v>
      </c>
      <c r="I467" s="2" t="n">
        <v>14.5850822481272</v>
      </c>
      <c r="J467" s="4" t="n">
        <f aca="false">J466*((H467+(I467/12))/H466)</f>
        <v>2142.38410195608</v>
      </c>
      <c r="K467" s="2" t="n">
        <f aca="false">D467*$E$1862/E467</f>
        <v>22.2333570855598</v>
      </c>
      <c r="L467" s="4" t="n">
        <f aca="false">K467*(J467/H467)</f>
        <v>150.110993690869</v>
      </c>
      <c r="M467" s="26" t="n">
        <f aca="false">H467/AVERAGE(K347:K466)</f>
        <v>14.3360583805862</v>
      </c>
      <c r="O467" s="6" t="n">
        <f aca="false">J467/AVERAGE(L347:L466)</f>
        <v>17.7709992248369</v>
      </c>
      <c r="Q467" s="29" t="n">
        <f aca="false">1/M467-(G467/100-(((E467/E347)^(1/10))-1))</f>
        <v>0.0585959670728284</v>
      </c>
      <c r="R467" s="3" t="n">
        <f aca="false">((G467/G468+G467/1200+((1+G468/1200)^(-119))*(1-G467/G468)))</f>
        <v>1.00212259539564</v>
      </c>
      <c r="S467" s="3" t="n">
        <f aca="false">S466*R466*E466/E467</f>
        <v>6.69126112099543</v>
      </c>
      <c r="T467" s="9" t="n">
        <f aca="false">(($J587/$J467)^(1/10)-1)</f>
        <v>-0.0115025684898394</v>
      </c>
      <c r="U467" s="9" t="n">
        <f aca="false">(($S587/$S467)^(1/10)-1)</f>
        <v>-0.0239471800861883</v>
      </c>
      <c r="V467" s="9" t="n">
        <f aca="false">T467-U467</f>
        <v>0.0124446115963489</v>
      </c>
      <c r="Y467" s="28"/>
      <c r="Z467" s="28"/>
    </row>
    <row r="468" customFormat="false" ht="14.65" hidden="false" customHeight="false" outlineLevel="0" collapsed="false">
      <c r="A468" s="11" t="n">
        <v>1909.04</v>
      </c>
      <c r="B468" s="1" t="n">
        <v>9.32</v>
      </c>
      <c r="C468" s="2" t="n">
        <v>0.4133</v>
      </c>
      <c r="D468" s="1" t="n">
        <v>0.64</v>
      </c>
      <c r="E468" s="1" t="n">
        <v>9.229089256</v>
      </c>
      <c r="F468" s="2" t="n">
        <f aca="false">F467+1/12</f>
        <v>1909.29166666663</v>
      </c>
      <c r="G468" s="3" t="n">
        <f aca="false">G465*9/12+G477*3/12</f>
        <v>3.7975</v>
      </c>
      <c r="H468" s="2" t="n">
        <v>324.709335544864</v>
      </c>
      <c r="I468" s="2" t="n">
        <v>14.3993957490013</v>
      </c>
      <c r="J468" s="4" t="n">
        <f aca="false">J467*((H468+(I468/12))/H467)</f>
        <v>2200.41294100468</v>
      </c>
      <c r="K468" s="2" t="n">
        <f aca="false">D468*$E$1862/E468</f>
        <v>22.297636775613</v>
      </c>
      <c r="L468" s="4" t="n">
        <f aca="false">K468*(J468/H468)</f>
        <v>151.101317837231</v>
      </c>
      <c r="M468" s="26" t="n">
        <f aca="false">H468/AVERAGE(K348:K467)</f>
        <v>14.6451986030861</v>
      </c>
      <c r="O468" s="6" t="n">
        <f aca="false">J468/AVERAGE(L348:L467)</f>
        <v>18.1611445219219</v>
      </c>
      <c r="Q468" s="29" t="n">
        <f aca="false">1/M468-(G468/100-(((E468/E348)^(1/10))-1))</f>
        <v>0.0577405599034848</v>
      </c>
      <c r="R468" s="3" t="n">
        <f aca="false">((G468/G469+G468/1200+((1+G469/1200)^(-119))*(1-G468/G469)))</f>
        <v>1.00213361467357</v>
      </c>
      <c r="S468" s="3" t="n">
        <f aca="false">S467*R467*E467/E468</f>
        <v>6.56723669789107</v>
      </c>
      <c r="T468" s="9" t="n">
        <f aca="false">(($J588/$J468)^(1/10)-1)</f>
        <v>-0.0121575884768013</v>
      </c>
      <c r="U468" s="9" t="n">
        <f aca="false">(($S588/$S468)^(1/10)-1)</f>
        <v>-0.0238217210655809</v>
      </c>
      <c r="V468" s="9" t="n">
        <f aca="false">T468-U468</f>
        <v>0.0116641325887796</v>
      </c>
      <c r="Y468" s="28"/>
      <c r="Z468" s="28"/>
    </row>
    <row r="469" customFormat="false" ht="14.65" hidden="false" customHeight="false" outlineLevel="0" collapsed="false">
      <c r="A469" s="11" t="n">
        <v>1909.05</v>
      </c>
      <c r="B469" s="1" t="n">
        <v>9.63</v>
      </c>
      <c r="C469" s="2" t="n">
        <v>0.4167</v>
      </c>
      <c r="D469" s="1" t="n">
        <v>0.655</v>
      </c>
      <c r="E469" s="1" t="n">
        <v>9.324254545</v>
      </c>
      <c r="F469" s="2" t="n">
        <f aca="false">F468+1/12</f>
        <v>1909.37499999997</v>
      </c>
      <c r="G469" s="3" t="n">
        <f aca="false">G465*8/12+G477*4/12</f>
        <v>3.81</v>
      </c>
      <c r="H469" s="2" t="n">
        <v>332.085470753308</v>
      </c>
      <c r="I469" s="2" t="n">
        <v>14.369679715774</v>
      </c>
      <c r="J469" s="4" t="n">
        <f aca="false">J468*((H469+(I469/12))/H468)</f>
        <v>2258.51253060429</v>
      </c>
      <c r="K469" s="2" t="n">
        <f aca="false">D469*$E$1862/E469</f>
        <v>22.5873295268346</v>
      </c>
      <c r="L469" s="4" t="n">
        <f aca="false">K469*(J469/H469)</f>
        <v>153.616376692192</v>
      </c>
      <c r="M469" s="26" t="n">
        <f aca="false">H469/AVERAGE(K349:K468)</f>
        <v>14.9535097865828</v>
      </c>
      <c r="O469" s="6" t="n">
        <f aca="false">J469/AVERAGE(L349:L468)</f>
        <v>18.5484051520769</v>
      </c>
      <c r="Q469" s="29" t="n">
        <f aca="false">1/M469-(G469/100-(((E469/E349)^(1/10))-1))</f>
        <v>0.0572622768879747</v>
      </c>
      <c r="R469" s="3" t="n">
        <f aca="false">((G469/G470+G469/1200+((1+G470/1200)^(-119))*(1-G469/G470)))</f>
        <v>1.00214463346306</v>
      </c>
      <c r="S469" s="3" t="n">
        <f aca="false">S468*R468*E468/E469</f>
        <v>6.51407905243527</v>
      </c>
      <c r="T469" s="9" t="n">
        <f aca="false">(($J589/$J469)^(1/10)-1)</f>
        <v>-0.00879261451054747</v>
      </c>
      <c r="U469" s="9" t="n">
        <f aca="false">(($S589/$S469)^(1/10)-1)</f>
        <v>-0.0241180358988604</v>
      </c>
      <c r="V469" s="9" t="n">
        <f aca="false">T469-U469</f>
        <v>0.0153254213883129</v>
      </c>
      <c r="Y469" s="28"/>
      <c r="Z469" s="28"/>
    </row>
    <row r="470" customFormat="false" ht="14.65" hidden="false" customHeight="false" outlineLevel="0" collapsed="false">
      <c r="A470" s="11" t="n">
        <v>1909.06</v>
      </c>
      <c r="B470" s="1" t="n">
        <v>9.8</v>
      </c>
      <c r="C470" s="2" t="n">
        <v>0.42</v>
      </c>
      <c r="D470" s="1" t="n">
        <v>0.67</v>
      </c>
      <c r="E470" s="1" t="n">
        <v>9.419419835</v>
      </c>
      <c r="F470" s="2" t="n">
        <f aca="false">F469+1/12</f>
        <v>1909.4583333333</v>
      </c>
      <c r="G470" s="3" t="n">
        <f aca="false">G465*7/12+G477*5/12</f>
        <v>3.8225</v>
      </c>
      <c r="H470" s="2" t="n">
        <v>334.53351216933</v>
      </c>
      <c r="I470" s="2" t="n">
        <v>14.3371505215427</v>
      </c>
      <c r="J470" s="4" t="n">
        <f aca="false">J469*((H470+(I470/12))/H469)</f>
        <v>2283.28723203993</v>
      </c>
      <c r="K470" s="2" t="n">
        <f aca="false">D470*$E$1862/E470</f>
        <v>22.8711686891277</v>
      </c>
      <c r="L470" s="4" t="n">
        <f aca="false">K470*(J470/H470)</f>
        <v>156.10229035375</v>
      </c>
      <c r="M470" s="26" t="n">
        <f aca="false">H470/AVERAGE(K350:K469)</f>
        <v>15.040444676081</v>
      </c>
      <c r="O470" s="6" t="n">
        <f aca="false">J470/AVERAGE(L350:L469)</f>
        <v>18.6593732272626</v>
      </c>
      <c r="Q470" s="29" t="n">
        <f aca="false">1/M470-(G470/100-(((E470/E350)^(1/10))-1))</f>
        <v>0.056414579208055</v>
      </c>
      <c r="R470" s="3" t="n">
        <f aca="false">((G470/G471+G470/1200+((1+G471/1200)^(-119))*(1-G470/G471)))</f>
        <v>1.00215565176456</v>
      </c>
      <c r="S470" s="3" t="n">
        <f aca="false">S469*R469*E469/E470</f>
        <v>6.462095863842</v>
      </c>
      <c r="T470" s="9" t="n">
        <f aca="false">(($J590/$J470)^(1/10)-1)</f>
        <v>-0.00676267129882813</v>
      </c>
      <c r="U470" s="9" t="n">
        <f aca="false">(($S590/$S470)^(1/10)-1)</f>
        <v>-0.0232596614191056</v>
      </c>
      <c r="V470" s="9" t="n">
        <f aca="false">T470-U470</f>
        <v>0.0164969901202775</v>
      </c>
      <c r="Y470" s="28"/>
      <c r="Z470" s="28"/>
    </row>
    <row r="471" customFormat="false" ht="14.65" hidden="false" customHeight="false" outlineLevel="0" collapsed="false">
      <c r="A471" s="11" t="n">
        <v>1909.07</v>
      </c>
      <c r="B471" s="1" t="n">
        <v>9.94</v>
      </c>
      <c r="C471" s="2" t="n">
        <v>0.4233</v>
      </c>
      <c r="D471" s="1" t="n">
        <v>0.685</v>
      </c>
      <c r="E471" s="1" t="n">
        <v>9.419419835</v>
      </c>
      <c r="F471" s="2" t="n">
        <f aca="false">F470+1/12</f>
        <v>1909.54166666663</v>
      </c>
      <c r="G471" s="3" t="n">
        <f aca="false">G465*6/12+G477*6/12</f>
        <v>3.835</v>
      </c>
      <c r="H471" s="2" t="n">
        <v>339.312562343178</v>
      </c>
      <c r="I471" s="2" t="n">
        <v>14.4497995613548</v>
      </c>
      <c r="J471" s="4" t="n">
        <f aca="false">J470*((H471+(I471/12))/H470)</f>
        <v>2324.12429016195</v>
      </c>
      <c r="K471" s="2" t="n">
        <f aca="false">D471*$E$1862/E471</f>
        <v>23.3832097791828</v>
      </c>
      <c r="L471" s="4" t="n">
        <f aca="false">K471*(J471/H471)</f>
        <v>160.163494845165</v>
      </c>
      <c r="M471" s="26" t="n">
        <f aca="false">H471/AVERAGE(K351:K470)</f>
        <v>15.2315032404977</v>
      </c>
      <c r="O471" s="6" t="n">
        <f aca="false">J471/AVERAGE(L351:L470)</f>
        <v>18.8983390790138</v>
      </c>
      <c r="Q471" s="29" t="n">
        <f aca="false">1/M471-(G471/100-(((E471/E351)^(1/10))-1))</f>
        <v>0.0540946264647907</v>
      </c>
      <c r="R471" s="3" t="n">
        <f aca="false">((G471/G472+G471/1200+((1+G472/1200)^(-119))*(1-G471/G472)))</f>
        <v>1.00216666957853</v>
      </c>
      <c r="S471" s="3" t="n">
        <f aca="false">S470*R470*E470/E471</f>
        <v>6.47602589219364</v>
      </c>
      <c r="T471" s="9" t="n">
        <f aca="false">(($J591/$J471)^(1/10)-1)</f>
        <v>-0.00776043000064619</v>
      </c>
      <c r="U471" s="9" t="n">
        <f aca="false">(($S591/$S471)^(1/10)-1)</f>
        <v>-0.0262333875515069</v>
      </c>
      <c r="V471" s="9" t="n">
        <f aca="false">T471-U471</f>
        <v>0.0184729575508608</v>
      </c>
      <c r="Y471" s="28"/>
      <c r="Z471" s="28"/>
    </row>
    <row r="472" customFormat="false" ht="14.65" hidden="false" customHeight="false" outlineLevel="0" collapsed="false">
      <c r="A472" s="11" t="n">
        <v>1909.08</v>
      </c>
      <c r="B472" s="1" t="n">
        <v>10.18</v>
      </c>
      <c r="C472" s="2" t="n">
        <v>0.4267</v>
      </c>
      <c r="D472" s="1" t="n">
        <v>0.7</v>
      </c>
      <c r="E472" s="1" t="n">
        <v>9.514585124</v>
      </c>
      <c r="F472" s="2" t="n">
        <f aca="false">F471+1/12</f>
        <v>1909.62499999997</v>
      </c>
      <c r="G472" s="3" t="n">
        <f aca="false">G465*5/12+G477*7/12</f>
        <v>3.8475</v>
      </c>
      <c r="H472" s="2" t="n">
        <v>344.029457652683</v>
      </c>
      <c r="I472" s="2" t="n">
        <v>14.4201738291159</v>
      </c>
      <c r="J472" s="4" t="n">
        <f aca="false">J471*((H472+(I472/12))/H471)</f>
        <v>2364.66363012439</v>
      </c>
      <c r="K472" s="2" t="n">
        <f aca="false">D472*$E$1862/E472</f>
        <v>23.6562495438976</v>
      </c>
      <c r="L472" s="4" t="n">
        <f aca="false">K472*(J472/H472)</f>
        <v>162.599660224663</v>
      </c>
      <c r="M472" s="26" t="n">
        <f aca="false">H472/AVERAGE(K352:K471)</f>
        <v>15.4175807062548</v>
      </c>
      <c r="O472" s="6" t="n">
        <f aca="false">J472/AVERAGE(L352:L471)</f>
        <v>19.1289116478157</v>
      </c>
      <c r="Q472" s="29" t="n">
        <f aca="false">1/M472-(G472/100-(((E472/E352)^(1/10))-1))</f>
        <v>0.0528672983358277</v>
      </c>
      <c r="R472" s="3" t="n">
        <f aca="false">((G472/G473+G472/1200+((1+G473/1200)^(-119))*(1-G472/G473)))</f>
        <v>1.00217768690541</v>
      </c>
      <c r="S472" s="3" t="n">
        <f aca="false">S471*R471*E471/E472</f>
        <v>6.42514346865867</v>
      </c>
      <c r="T472" s="9" t="n">
        <f aca="false">(($J592/$J472)^(1/10)-1)</f>
        <v>-0.0175316667463074</v>
      </c>
      <c r="U472" s="9" t="n">
        <f aca="false">(($S592/$S472)^(1/10)-1)</f>
        <v>-0.0270461554146892</v>
      </c>
      <c r="V472" s="9" t="n">
        <f aca="false">T472-U472</f>
        <v>0.00951448866838189</v>
      </c>
      <c r="Y472" s="28"/>
      <c r="Z472" s="28"/>
    </row>
    <row r="473" customFormat="false" ht="14.65" hidden="false" customHeight="false" outlineLevel="0" collapsed="false">
      <c r="A473" s="11" t="n">
        <v>1909.09</v>
      </c>
      <c r="B473" s="1" t="n">
        <v>10.19</v>
      </c>
      <c r="C473" s="2" t="n">
        <v>0.43</v>
      </c>
      <c r="D473" s="1" t="n">
        <v>0.715</v>
      </c>
      <c r="E473" s="1" t="n">
        <v>9.609669421</v>
      </c>
      <c r="F473" s="2" t="n">
        <f aca="false">F472+1/12</f>
        <v>1909.7083333333</v>
      </c>
      <c r="G473" s="3" t="n">
        <f aca="false">G465*4/12+G477*8/12</f>
        <v>3.86</v>
      </c>
      <c r="H473" s="2" t="n">
        <v>340.960009804275</v>
      </c>
      <c r="I473" s="2" t="n">
        <v>14.3879101291303</v>
      </c>
      <c r="J473" s="4" t="n">
        <f aca="false">J472*((H473+(I473/12))/H472)</f>
        <v>2351.80717957831</v>
      </c>
      <c r="K473" s="2" t="n">
        <f aca="false">D473*$E$1862/E473</f>
        <v>23.9240831216935</v>
      </c>
      <c r="L473" s="4" t="n">
        <f aca="false">K473*(J473/H473)</f>
        <v>165.018855093081</v>
      </c>
      <c r="M473" s="26" t="n">
        <f aca="false">H473/AVERAGE(K353:K472)</f>
        <v>15.2544464368212</v>
      </c>
      <c r="O473" s="6" t="n">
        <f aca="false">J473/AVERAGE(L353:L472)</f>
        <v>18.9258907854768</v>
      </c>
      <c r="Q473" s="29" t="n">
        <f aca="false">1/M473-(G473/100-(((E473/E353)^(1/10))-1))</f>
        <v>0.0505373940589074</v>
      </c>
      <c r="R473" s="3" t="n">
        <f aca="false">((G473/G474+G473/1200+((1+G474/1200)^(-119))*(1-G473/G474)))</f>
        <v>1.00218870374567</v>
      </c>
      <c r="S473" s="3" t="n">
        <f aca="false">S472*R472*E472/E473</f>
        <v>6.37542244059836</v>
      </c>
      <c r="T473" s="9" t="n">
        <f aca="false">(($J593/$J473)^(1/10)-1)</f>
        <v>-0.0155194575404743</v>
      </c>
      <c r="U473" s="9" t="n">
        <f aca="false">(($S593/$S473)^(1/10)-1)</f>
        <v>-0.0267513856230018</v>
      </c>
      <c r="V473" s="9" t="n">
        <f aca="false">T473-U473</f>
        <v>0.0112319280825275</v>
      </c>
      <c r="Y473" s="28"/>
      <c r="Z473" s="28"/>
    </row>
    <row r="474" customFormat="false" ht="14.65" hidden="false" customHeight="false" outlineLevel="0" collapsed="false">
      <c r="A474" s="11" t="n">
        <v>1909.1</v>
      </c>
      <c r="B474" s="1" t="n">
        <v>10.23</v>
      </c>
      <c r="C474" s="2" t="n">
        <v>0.4333</v>
      </c>
      <c r="D474" s="1" t="n">
        <v>0.73</v>
      </c>
      <c r="E474" s="1" t="n">
        <v>9.8</v>
      </c>
      <c r="F474" s="2" t="n">
        <f aca="false">F473+1/12</f>
        <v>1909.79166666663</v>
      </c>
      <c r="G474" s="3" t="n">
        <f aca="false">G465*3/12+G477*9/12</f>
        <v>3.8725</v>
      </c>
      <c r="H474" s="2" t="n">
        <v>335.650475510204</v>
      </c>
      <c r="I474" s="2" t="n">
        <v>14.2167498571429</v>
      </c>
      <c r="J474" s="4" t="n">
        <f aca="false">J473*((H474+(I474/12))/H473)</f>
        <v>2323.35590651976</v>
      </c>
      <c r="K474" s="2" t="n">
        <f aca="false">D474*$E$1862/E474</f>
        <v>23.9515979591837</v>
      </c>
      <c r="L474" s="4" t="n">
        <f aca="false">K474*(J474/H474)</f>
        <v>165.791770455467</v>
      </c>
      <c r="M474" s="26" t="n">
        <f aca="false">H474/AVERAGE(K354:K473)</f>
        <v>14.9888452961218</v>
      </c>
      <c r="O474" s="6" t="n">
        <f aca="false">J474/AVERAGE(L354:L473)</f>
        <v>18.5959614383167</v>
      </c>
      <c r="Q474" s="29" t="n">
        <f aca="false">1/M474-(G474/100-(((E474/E354)^(1/10))-1))</f>
        <v>0.0523103042391405</v>
      </c>
      <c r="R474" s="3" t="n">
        <f aca="false">((G474/G475+G474/1200+((1+G475/1200)^(-119))*(1-G474/G475)))</f>
        <v>1.00219972009976</v>
      </c>
      <c r="S474" s="3" t="n">
        <f aca="false">S473*R473*E473/E474</f>
        <v>6.26528515765149</v>
      </c>
      <c r="T474" s="9" t="n">
        <f aca="false">(($J594/$J474)^(1/10)-1)</f>
        <v>-0.0105883456518894</v>
      </c>
      <c r="U474" s="9" t="n">
        <f aca="false">(($S594/$S474)^(1/10)-1)</f>
        <v>-0.0265912438108482</v>
      </c>
      <c r="V474" s="9" t="n">
        <f aca="false">T474-U474</f>
        <v>0.0160028981589588</v>
      </c>
      <c r="Y474" s="28"/>
      <c r="Z474" s="28"/>
    </row>
    <row r="475" customFormat="false" ht="14.65" hidden="false" customHeight="false" outlineLevel="0" collapsed="false">
      <c r="A475" s="11" t="n">
        <v>1909.11</v>
      </c>
      <c r="B475" s="1" t="n">
        <v>10.18</v>
      </c>
      <c r="C475" s="2" t="n">
        <v>0.4367</v>
      </c>
      <c r="D475" s="1" t="n">
        <v>0.745</v>
      </c>
      <c r="E475" s="1" t="n">
        <v>9.895165289</v>
      </c>
      <c r="F475" s="2" t="n">
        <f aca="false">F474+1/12</f>
        <v>1909.87499999996</v>
      </c>
      <c r="G475" s="3" t="n">
        <f aca="false">G465*2/12+G477*10/12</f>
        <v>3.885</v>
      </c>
      <c r="H475" s="2" t="n">
        <v>330.797663747848</v>
      </c>
      <c r="I475" s="2" t="n">
        <v>14.1905048878866</v>
      </c>
      <c r="J475" s="4" t="n">
        <f aca="false">J474*((H475+(I475/12))/H474)</f>
        <v>2297.95048218356</v>
      </c>
      <c r="K475" s="2" t="n">
        <f aca="false">D475*$E$1862/E475</f>
        <v>24.2086698911736</v>
      </c>
      <c r="L475" s="4" t="n">
        <f aca="false">K475*(J475/H475)</f>
        <v>168.170246485928</v>
      </c>
      <c r="M475" s="26" t="n">
        <f aca="false">H475/AVERAGE(K355:K474)</f>
        <v>14.7456311768246</v>
      </c>
      <c r="O475" s="6" t="n">
        <f aca="false">J475/AVERAGE(L355:L474)</f>
        <v>18.2943409149016</v>
      </c>
      <c r="Q475" s="29" t="n">
        <f aca="false">1/M475-(G475/100-(((E475/E355)^(1/10))-1))</f>
        <v>0.0530187524512904</v>
      </c>
      <c r="R475" s="3" t="n">
        <f aca="false">((G475/G476+G475/1200+((1+G476/1200)^(-119))*(1-G475/G476)))</f>
        <v>1.00221073596813</v>
      </c>
      <c r="S475" s="3" t="n">
        <f aca="false">S474*R474*E474/E475</f>
        <v>6.21867903263546</v>
      </c>
      <c r="T475" s="9" t="n">
        <f aca="false">(($J595/$J475)^(1/10)-1)</f>
        <v>-0.0141490022644225</v>
      </c>
      <c r="U475" s="9" t="n">
        <f aca="false">(($S595/$S475)^(1/10)-1)</f>
        <v>-0.0278968324189329</v>
      </c>
      <c r="V475" s="9" t="n">
        <f aca="false">T475-U475</f>
        <v>0.0137478301545104</v>
      </c>
      <c r="Y475" s="28"/>
      <c r="Z475" s="28"/>
    </row>
    <row r="476" customFormat="false" ht="14.65" hidden="false" customHeight="false" outlineLevel="0" collapsed="false">
      <c r="A476" s="11" t="n">
        <v>1909.12</v>
      </c>
      <c r="B476" s="1" t="n">
        <v>10.3</v>
      </c>
      <c r="C476" s="2" t="n">
        <v>0.44</v>
      </c>
      <c r="D476" s="1" t="n">
        <v>0.76</v>
      </c>
      <c r="E476" s="1" t="n">
        <v>9.990330579</v>
      </c>
      <c r="F476" s="2" t="n">
        <f aca="false">F475+1/12</f>
        <v>1909.9583333333</v>
      </c>
      <c r="G476" s="3" t="n">
        <f aca="false">G465*1/12+G477*11/12</f>
        <v>3.8975</v>
      </c>
      <c r="H476" s="2" t="n">
        <v>331.50880982474</v>
      </c>
      <c r="I476" s="2" t="n">
        <v>14.1615413905714</v>
      </c>
      <c r="J476" s="4" t="n">
        <f aca="false">J475*((H476+(I476/12))/H475)</f>
        <v>2311.08858950865</v>
      </c>
      <c r="K476" s="2" t="n">
        <f aca="false">D476*$E$1862/E476</f>
        <v>24.4608442200779</v>
      </c>
      <c r="L476" s="4" t="n">
        <f aca="false">K476*(J476/H476)</f>
        <v>170.526925051124</v>
      </c>
      <c r="M476" s="26" t="n">
        <f aca="false">H476/AVERAGE(K356:K475)</f>
        <v>14.750638489265</v>
      </c>
      <c r="O476" s="6" t="n">
        <f aca="false">J476/AVERAGE(L356:L475)</f>
        <v>18.2997185459459</v>
      </c>
      <c r="Q476" s="29" t="n">
        <f aca="false">1/M476-(G476/100-(((E476/E356)^(1/10))-1))</f>
        <v>0.0526095903457118</v>
      </c>
      <c r="R476" s="3" t="n">
        <f aca="false">((G476/G477+G476/1200+((1+G477/1200)^(-119))*(1-G476/G477)))</f>
        <v>1.00222175135123</v>
      </c>
      <c r="S476" s="3" t="n">
        <f aca="false">S475*R475*E475/E476</f>
        <v>6.17305841292772</v>
      </c>
      <c r="T476" s="9" t="n">
        <f aca="false">(($J596/$J476)^(1/10)-1)</f>
        <v>-0.0192594749150828</v>
      </c>
      <c r="U476" s="9" t="n">
        <f aca="false">(($S596/$S476)^(1/10)-1)</f>
        <v>-0.0291616212380604</v>
      </c>
      <c r="V476" s="9" t="n">
        <f aca="false">T476-U476</f>
        <v>0.00990214632297759</v>
      </c>
      <c r="Y476" s="28"/>
      <c r="Z476" s="28"/>
    </row>
    <row r="477" customFormat="false" ht="14.65" hidden="false" customHeight="false" outlineLevel="0" collapsed="false">
      <c r="A477" s="11" t="n">
        <v>1910.01</v>
      </c>
      <c r="B477" s="1" t="n">
        <v>10.08</v>
      </c>
      <c r="C477" s="2" t="n">
        <v>0.4425</v>
      </c>
      <c r="D477" s="1" t="n">
        <v>0.7575</v>
      </c>
      <c r="E477" s="1" t="n">
        <v>9.895165289</v>
      </c>
      <c r="F477" s="2" t="n">
        <f aca="false">F476+1/12</f>
        <v>1910.04166666663</v>
      </c>
      <c r="G477" s="3" t="n">
        <v>3.91</v>
      </c>
      <c r="H477" s="2" t="n">
        <v>327.548177856415</v>
      </c>
      <c r="I477" s="2" t="n">
        <v>14.3789750695897</v>
      </c>
      <c r="J477" s="4" t="n">
        <f aca="false">J476*((H477+(I477/12))/H476)</f>
        <v>2291.83083810349</v>
      </c>
      <c r="K477" s="2" t="n">
        <f aca="false">D477*$E$1862/E477</f>
        <v>24.6148556276026</v>
      </c>
      <c r="L477" s="4" t="n">
        <f aca="false">K477*(J477/H477)</f>
        <v>172.228359113432</v>
      </c>
      <c r="M477" s="26" t="n">
        <f aca="false">H477/AVERAGE(K357:K476)</f>
        <v>14.5478850405641</v>
      </c>
      <c r="O477" s="6" t="n">
        <f aca="false">J477/AVERAGE(L357:L476)</f>
        <v>18.0485007866024</v>
      </c>
      <c r="Q477" s="29" t="n">
        <f aca="false">1/M477-(G477/100-(((E477/E357)^(1/10))-1))</f>
        <v>0.0524499864021382</v>
      </c>
      <c r="R477" s="3" t="n">
        <f aca="false">((G477/G478+G477/1200+((1+G478/1200)^(-119))*(1-G477/G478)))</f>
        <v>1.00277958649583</v>
      </c>
      <c r="S477" s="3" t="n">
        <f aca="false">S476*R476*E476/E477</f>
        <v>6.24627379291159</v>
      </c>
      <c r="T477" s="9" t="n">
        <f aca="false">(($J597/$J477)^(1/10)-1)</f>
        <v>-0.0209980576989495</v>
      </c>
      <c r="U477" s="9" t="n">
        <f aca="false">(($S597/$S477)^(1/10)-1)</f>
        <v>-0.0322330481846482</v>
      </c>
      <c r="V477" s="9" t="n">
        <f aca="false">T477-U477</f>
        <v>0.0112349904856988</v>
      </c>
      <c r="Y477" s="28"/>
      <c r="Z477" s="28"/>
    </row>
    <row r="478" customFormat="false" ht="14.65" hidden="false" customHeight="false" outlineLevel="0" collapsed="false">
      <c r="A478" s="11" t="n">
        <v>1910.02</v>
      </c>
      <c r="B478" s="1" t="n">
        <v>9.72</v>
      </c>
      <c r="C478" s="2" t="n">
        <v>0.445</v>
      </c>
      <c r="D478" s="1" t="n">
        <v>0.755</v>
      </c>
      <c r="E478" s="1" t="n">
        <v>9.895165289</v>
      </c>
      <c r="F478" s="2" t="n">
        <f aca="false">F477+1/12</f>
        <v>1910.12499999996</v>
      </c>
      <c r="G478" s="3" t="n">
        <f aca="false">G477*11/12+G489*1/12</f>
        <v>3.91583333333333</v>
      </c>
      <c r="H478" s="2" t="n">
        <v>315.850028647258</v>
      </c>
      <c r="I478" s="2" t="n">
        <v>14.4602122168755</v>
      </c>
      <c r="J478" s="4" t="n">
        <f aca="false">J477*((H478+(I478/12))/H477)</f>
        <v>2218.41115806338</v>
      </c>
      <c r="K478" s="2" t="n">
        <f aca="false">D478*$E$1862/E478</f>
        <v>24.5336184803168</v>
      </c>
      <c r="L478" s="4" t="n">
        <f aca="false">K478*(J478/H478)</f>
        <v>172.314858470973</v>
      </c>
      <c r="M478" s="26" t="n">
        <f aca="false">H478/AVERAGE(K358:K477)</f>
        <v>14.0020379030327</v>
      </c>
      <c r="O478" s="6" t="n">
        <f aca="false">J478/AVERAGE(L358:L477)</f>
        <v>17.3741424859135</v>
      </c>
      <c r="Q478" s="29" t="n">
        <f aca="false">1/M478-(G478/100-(((E478/E358)^(1/10))-1))</f>
        <v>0.0538471690331901</v>
      </c>
      <c r="R478" s="3" t="n">
        <f aca="false">((G478/G479+G478/1200+((1+G479/1200)^(-119))*(1-G478/G479)))</f>
        <v>1.00278457786738</v>
      </c>
      <c r="S478" s="3" t="n">
        <f aca="false">S477*R477*E477/E478</f>
        <v>6.26363585119559</v>
      </c>
      <c r="T478" s="9" t="n">
        <f aca="false">(($J598/$J478)^(1/10)-1)</f>
        <v>-0.0267217832322398</v>
      </c>
      <c r="U478" s="9" t="n">
        <f aca="false">(($S598/$S478)^(1/10)-1)</f>
        <v>-0.0331742661105913</v>
      </c>
      <c r="V478" s="9" t="n">
        <f aca="false">T478-U478</f>
        <v>0.00645248287835143</v>
      </c>
      <c r="Y478" s="28"/>
      <c r="Z478" s="28"/>
    </row>
    <row r="479" customFormat="false" ht="14.65" hidden="false" customHeight="false" outlineLevel="0" collapsed="false">
      <c r="A479" s="11" t="n">
        <v>1910.03</v>
      </c>
      <c r="B479" s="1" t="n">
        <v>9.96</v>
      </c>
      <c r="C479" s="2" t="n">
        <v>0.4475</v>
      </c>
      <c r="D479" s="1" t="n">
        <v>0.7525</v>
      </c>
      <c r="E479" s="1" t="n">
        <v>10.08541488</v>
      </c>
      <c r="F479" s="2" t="n">
        <f aca="false">F478+1/12</f>
        <v>1910.2083333333</v>
      </c>
      <c r="G479" s="3" t="n">
        <f aca="false">G477*10/12+G489*2/12</f>
        <v>3.92166666666667</v>
      </c>
      <c r="H479" s="2" t="n">
        <v>317.5435376834</v>
      </c>
      <c r="I479" s="2" t="n">
        <v>14.2671418788475</v>
      </c>
      <c r="J479" s="4" t="n">
        <f aca="false">J478*((H479+(I479/12))/H478)</f>
        <v>2238.65630921182</v>
      </c>
      <c r="K479" s="2" t="n">
        <f aca="false">D479*$E$1862/E479</f>
        <v>23.9911156733693</v>
      </c>
      <c r="L479" s="4" t="n">
        <f aca="false">K479*(J479/H479)</f>
        <v>169.135428984126</v>
      </c>
      <c r="M479" s="26" t="n">
        <f aca="false">H479/AVERAGE(K359:K478)</f>
        <v>14.0500069650778</v>
      </c>
      <c r="O479" s="6" t="n">
        <f aca="false">J479/AVERAGE(L359:L478)</f>
        <v>17.4357304745636</v>
      </c>
      <c r="Q479" s="29" t="n">
        <f aca="false">1/M479-(G479/100-(((E479/E359)^(1/10))-1))</f>
        <v>0.0554923693882248</v>
      </c>
      <c r="R479" s="3" t="n">
        <f aca="false">((G479/G480+G479/1200+((1+G480/1200)^(-119))*(1-G479/G480)))</f>
        <v>1.00278956918971</v>
      </c>
      <c r="S479" s="3" t="n">
        <f aca="false">S478*R478*E478/E479</f>
        <v>6.16259223161567</v>
      </c>
      <c r="T479" s="9" t="n">
        <f aca="false">(($J599/$J479)^(1/10)-1)</f>
        <v>-0.0214763843419766</v>
      </c>
      <c r="U479" s="9" t="n">
        <f aca="false">(($S599/$S479)^(1/10)-1)</f>
        <v>-0.0322628443133005</v>
      </c>
      <c r="V479" s="9" t="n">
        <f aca="false">T479-U479</f>
        <v>0.0107864599713239</v>
      </c>
      <c r="Y479" s="28"/>
      <c r="Z479" s="28"/>
    </row>
    <row r="480" customFormat="false" ht="14.65" hidden="false" customHeight="false" outlineLevel="0" collapsed="false">
      <c r="A480" s="11" t="n">
        <v>1910.04</v>
      </c>
      <c r="B480" s="1" t="n">
        <v>9.72</v>
      </c>
      <c r="C480" s="2" t="n">
        <v>0.45</v>
      </c>
      <c r="D480" s="1" t="n">
        <v>0.75</v>
      </c>
      <c r="E480" s="1" t="n">
        <v>10.18058017</v>
      </c>
      <c r="F480" s="2" t="n">
        <f aca="false">F479+1/12</f>
        <v>1910.29166666663</v>
      </c>
      <c r="G480" s="3" t="n">
        <f aca="false">G477*9/12+G489*3/12</f>
        <v>3.9275</v>
      </c>
      <c r="H480" s="2" t="n">
        <v>306.99510124284</v>
      </c>
      <c r="I480" s="2" t="n">
        <v>14.21273616865</v>
      </c>
      <c r="J480" s="4" t="n">
        <f aca="false">J479*((H480+(I480/12))/H479)</f>
        <v>2172.64057065099</v>
      </c>
      <c r="K480" s="2" t="n">
        <f aca="false">D480*$E$1862/E480</f>
        <v>23.6878936144167</v>
      </c>
      <c r="L480" s="4" t="n">
        <f aca="false">K480*(J480/H480)</f>
        <v>167.642019340354</v>
      </c>
      <c r="M480" s="26" t="n">
        <f aca="false">H480/AVERAGE(K360:K479)</f>
        <v>13.5598836208201</v>
      </c>
      <c r="O480" s="6" t="n">
        <f aca="false">J480/AVERAGE(L360:L479)</f>
        <v>16.8322422848029</v>
      </c>
      <c r="Q480" s="29" t="n">
        <f aca="false">1/M480-(G480/100-(((E480/E360)^(1/10))-1))</f>
        <v>0.0589683635110626</v>
      </c>
      <c r="R480" s="3" t="n">
        <f aca="false">((G480/G481+G480/1200+((1+G481/1200)^(-119))*(1-G480/G481)))</f>
        <v>1.00279456046283</v>
      </c>
      <c r="S480" s="3" t="n">
        <f aca="false">S479*R479*E479/E480</f>
        <v>6.12201627911376</v>
      </c>
      <c r="T480" s="9" t="n">
        <f aca="false">(($J600/$J480)^(1/10)-1)</f>
        <v>-0.0217814767359302</v>
      </c>
      <c r="U480" s="9" t="n">
        <f aca="false">(($S600/$S480)^(1/10)-1)</f>
        <v>-0.0341987236782866</v>
      </c>
      <c r="V480" s="9" t="n">
        <f aca="false">T480-U480</f>
        <v>0.0124172469423564</v>
      </c>
      <c r="Y480" s="28"/>
      <c r="Z480" s="28"/>
    </row>
    <row r="481" customFormat="false" ht="14.65" hidden="false" customHeight="false" outlineLevel="0" collapsed="false">
      <c r="A481" s="11" t="n">
        <v>1910.05</v>
      </c>
      <c r="B481" s="1" t="n">
        <v>9.56</v>
      </c>
      <c r="C481" s="2" t="n">
        <v>0.4525</v>
      </c>
      <c r="D481" s="1" t="n">
        <v>0.7475</v>
      </c>
      <c r="E481" s="1" t="n">
        <v>9.990330579</v>
      </c>
      <c r="F481" s="2" t="n">
        <f aca="false">F480+1/12</f>
        <v>1910.37499999996</v>
      </c>
      <c r="G481" s="3" t="n">
        <f aca="false">G477*8/12+G489*4/12</f>
        <v>3.93333333333333</v>
      </c>
      <c r="H481" s="2" t="n">
        <v>307.691672031507</v>
      </c>
      <c r="I481" s="2" t="n">
        <v>14.563857907349</v>
      </c>
      <c r="J481" s="4" t="n">
        <f aca="false">J480*((H481+(I481/12))/H480)</f>
        <v>2186.15946281532</v>
      </c>
      <c r="K481" s="2" t="n">
        <f aca="false">D481*$E$1862/E481</f>
        <v>24.0585277033003</v>
      </c>
      <c r="L481" s="4" t="n">
        <f aca="false">K481*(J481/H481)</f>
        <v>170.936631637495</v>
      </c>
      <c r="M481" s="26" t="n">
        <f aca="false">H481/AVERAGE(K361:K480)</f>
        <v>13.5687922872515</v>
      </c>
      <c r="O481" s="6" t="n">
        <f aca="false">J481/AVERAGE(L361:L480)</f>
        <v>16.8499546645545</v>
      </c>
      <c r="Q481" s="29" t="n">
        <f aca="false">1/M481-(G481/100-(((E481/E361)^(1/10))-1))</f>
        <v>0.0593978792756745</v>
      </c>
      <c r="R481" s="3" t="n">
        <f aca="false">((G481/G482+G481/1200+((1+G482/1200)^(-119))*(1-G481/G482)))</f>
        <v>1.00279955168676</v>
      </c>
      <c r="S481" s="3" t="n">
        <f aca="false">S480*R480*E480/E481</f>
        <v>6.25603426348955</v>
      </c>
      <c r="T481" s="9" t="n">
        <f aca="false">(($J601/$J481)^(1/10)-1)</f>
        <v>-0.0296092382705331</v>
      </c>
      <c r="U481" s="9" t="n">
        <f aca="false">(($S601/$S481)^(1/10)-1)</f>
        <v>-0.0373752709681792</v>
      </c>
      <c r="V481" s="9" t="n">
        <f aca="false">T481-U481</f>
        <v>0.00776603269764609</v>
      </c>
      <c r="Y481" s="28"/>
      <c r="Z481" s="28"/>
    </row>
    <row r="482" customFormat="false" ht="14.65" hidden="false" customHeight="false" outlineLevel="0" collapsed="false">
      <c r="A482" s="11" t="n">
        <v>1910.06</v>
      </c>
      <c r="B482" s="1" t="n">
        <v>9.1</v>
      </c>
      <c r="C482" s="2" t="n">
        <v>0.455</v>
      </c>
      <c r="D482" s="1" t="n">
        <v>0.745</v>
      </c>
      <c r="E482" s="1" t="n">
        <v>9.895165289</v>
      </c>
      <c r="F482" s="2" t="n">
        <f aca="false">F481+1/12</f>
        <v>1910.4583333333</v>
      </c>
      <c r="G482" s="3" t="n">
        <f aca="false">G477*7/12+G489*5/12</f>
        <v>3.93916666666667</v>
      </c>
      <c r="H482" s="2" t="n">
        <v>295.703216120375</v>
      </c>
      <c r="I482" s="2" t="n">
        <v>14.7851608060188</v>
      </c>
      <c r="J482" s="4" t="n">
        <f aca="false">J481*((H482+(I482/12))/H481)</f>
        <v>2109.73517662769</v>
      </c>
      <c r="K482" s="2" t="n">
        <f aca="false">D482*$E$1862/E482</f>
        <v>24.2086698911736</v>
      </c>
      <c r="L482" s="4" t="n">
        <f aca="false">K482*(J482/H482)</f>
        <v>172.720077646992</v>
      </c>
      <c r="M482" s="26" t="n">
        <f aca="false">H482/AVERAGE(K362:K481)</f>
        <v>13.0196573023159</v>
      </c>
      <c r="O482" s="6" t="n">
        <f aca="false">J482/AVERAGE(L362:L481)</f>
        <v>16.1769082724045</v>
      </c>
      <c r="Q482" s="29" t="n">
        <f aca="false">1/M482-(G482/100-(((E482/E362)^(1/10))-1))</f>
        <v>0.0627246645627964</v>
      </c>
      <c r="R482" s="3" t="n">
        <f aca="false">((G482/G483+G482/1200+((1+G483/1200)^(-119))*(1-G482/G483)))</f>
        <v>1.00280454286153</v>
      </c>
      <c r="S482" s="3" t="n">
        <f aca="false">S481*R481*E481/E482</f>
        <v>6.33388327905042</v>
      </c>
      <c r="T482" s="9" t="n">
        <f aca="false">(($J602/$J482)^(1/10)-1)</f>
        <v>-0.0287296720243747</v>
      </c>
      <c r="U482" s="9" t="n">
        <f aca="false">(($S602/$S482)^(1/10)-1)</f>
        <v>-0.0396286154632581</v>
      </c>
      <c r="V482" s="9" t="n">
        <f aca="false">T482-U482</f>
        <v>0.0108989434388834</v>
      </c>
      <c r="Y482" s="28"/>
      <c r="Z482" s="28"/>
    </row>
    <row r="483" customFormat="false" ht="14.65" hidden="false" customHeight="false" outlineLevel="0" collapsed="false">
      <c r="A483" s="11" t="n">
        <v>1910.07</v>
      </c>
      <c r="B483" s="1" t="n">
        <v>8.64</v>
      </c>
      <c r="C483" s="2" t="n">
        <v>0.4575</v>
      </c>
      <c r="D483" s="1" t="n">
        <v>0.7425</v>
      </c>
      <c r="E483" s="1" t="n">
        <v>9.895165289</v>
      </c>
      <c r="F483" s="2" t="n">
        <f aca="false">F482+1/12</f>
        <v>1910.54166666663</v>
      </c>
      <c r="G483" s="3" t="n">
        <f aca="false">G477*6/12+G489*6/12</f>
        <v>3.945</v>
      </c>
      <c r="H483" s="2" t="n">
        <v>280.755581019785</v>
      </c>
      <c r="I483" s="2" t="n">
        <v>14.8663979533046</v>
      </c>
      <c r="J483" s="4" t="n">
        <f aca="false">J482*((H483+(I483/12))/H482)</f>
        <v>2011.92808567826</v>
      </c>
      <c r="K483" s="2" t="n">
        <f aca="false">D483*$E$1862/E483</f>
        <v>24.1274327438877</v>
      </c>
      <c r="L483" s="4" t="n">
        <f aca="false">K483*(J483/H483)</f>
        <v>172.900069862975</v>
      </c>
      <c r="M483" s="26" t="n">
        <f aca="false">H483/AVERAGE(K363:K482)</f>
        <v>12.3425812599852</v>
      </c>
      <c r="O483" s="6" t="n">
        <f aca="false">J483/AVERAGE(L363:L482)</f>
        <v>15.3473324996453</v>
      </c>
      <c r="Q483" s="29" t="n">
        <f aca="false">1/M483-(G483/100-(((E483/E363)^(1/10))-1))</f>
        <v>0.065622385013548</v>
      </c>
      <c r="R483" s="3" t="n">
        <f aca="false">((G483/G484+G483/1200+((1+G484/1200)^(-119))*(1-G483/G484)))</f>
        <v>1.00280953398715</v>
      </c>
      <c r="S483" s="3" t="n">
        <f aca="false">S482*R482*E482/E483</f>
        <v>6.35164692618643</v>
      </c>
      <c r="T483" s="9" t="n">
        <f aca="false">(($J603/$J483)^(1/10)-1)</f>
        <v>-0.0232316196996574</v>
      </c>
      <c r="U483" s="9" t="n">
        <f aca="false">(($S603/$S483)^(1/10)-1)</f>
        <v>-0.0391104936629603</v>
      </c>
      <c r="V483" s="9" t="n">
        <f aca="false">T483-U483</f>
        <v>0.0158788739633029</v>
      </c>
      <c r="Y483" s="28"/>
      <c r="Z483" s="28"/>
    </row>
    <row r="484" customFormat="false" ht="14.65" hidden="false" customHeight="false" outlineLevel="0" collapsed="false">
      <c r="A484" s="11" t="n">
        <v>1910.08</v>
      </c>
      <c r="B484" s="1" t="n">
        <v>8.85</v>
      </c>
      <c r="C484" s="2" t="n">
        <v>0.46</v>
      </c>
      <c r="D484" s="1" t="n">
        <v>0.74</v>
      </c>
      <c r="E484" s="1" t="n">
        <v>9.8</v>
      </c>
      <c r="F484" s="2" t="n">
        <f aca="false">F483+1/12</f>
        <v>1910.62499999996</v>
      </c>
      <c r="G484" s="3" t="n">
        <f aca="false">G477*5/12+G489*7/12</f>
        <v>3.95083333333333</v>
      </c>
      <c r="H484" s="2" t="n">
        <v>290.372112244898</v>
      </c>
      <c r="I484" s="2" t="n">
        <v>15.092787755102</v>
      </c>
      <c r="J484" s="4" t="n">
        <f aca="false">J483*((H484+(I484/12))/H483)</f>
        <v>2089.85435928528</v>
      </c>
      <c r="K484" s="2" t="n">
        <f aca="false">D484*$E$1862/E484</f>
        <v>24.2797020408163</v>
      </c>
      <c r="L484" s="4" t="n">
        <f aca="false">K484*(J484/H484)</f>
        <v>174.744884279221</v>
      </c>
      <c r="M484" s="26" t="n">
        <f aca="false">H484/AVERAGE(K364:K483)</f>
        <v>12.7450551508863</v>
      </c>
      <c r="O484" s="6" t="n">
        <f aca="false">J484/AVERAGE(L364:L483)</f>
        <v>15.8589553108485</v>
      </c>
      <c r="Q484" s="29" t="n">
        <f aca="false">1/M484-(G484/100-(((E484/E364)^(1/10))-1))</f>
        <v>0.0632724933747583</v>
      </c>
      <c r="R484" s="3" t="n">
        <f aca="false">((G484/G485+G484/1200+((1+G485/1200)^(-119))*(1-G484/G485)))</f>
        <v>1.00281452506366</v>
      </c>
      <c r="S484" s="3" t="n">
        <f aca="false">S483*R483*E483/E484</f>
        <v>6.43134459980589</v>
      </c>
      <c r="T484" s="9" t="n">
        <f aca="false">(($J604/$J484)^(1/10)-1)</f>
        <v>-0.0279087493737047</v>
      </c>
      <c r="U484" s="9" t="n">
        <f aca="false">(($S604/$S484)^(1/10)-1)</f>
        <v>-0.0376421644212835</v>
      </c>
      <c r="V484" s="9" t="n">
        <f aca="false">T484-U484</f>
        <v>0.00973341504757885</v>
      </c>
      <c r="Y484" s="28"/>
      <c r="Z484" s="28"/>
    </row>
    <row r="485" customFormat="false" ht="14.65" hidden="false" customHeight="false" outlineLevel="0" collapsed="false">
      <c r="A485" s="11" t="n">
        <v>1910.09</v>
      </c>
      <c r="B485" s="1" t="n">
        <v>8.91</v>
      </c>
      <c r="C485" s="2" t="n">
        <v>0.4625</v>
      </c>
      <c r="D485" s="1" t="n">
        <v>0.7375</v>
      </c>
      <c r="E485" s="1" t="n">
        <v>9.704834711</v>
      </c>
      <c r="F485" s="2" t="n">
        <f aca="false">F484+1/12</f>
        <v>1910.7083333333</v>
      </c>
      <c r="G485" s="3" t="n">
        <f aca="false">G477*4/12+G489*8/12</f>
        <v>3.95666666666667</v>
      </c>
      <c r="H485" s="2" t="n">
        <v>295.207420354385</v>
      </c>
      <c r="I485" s="2" t="n">
        <v>15.3236174987545</v>
      </c>
      <c r="J485" s="4" t="n">
        <f aca="false">J484*((H485+(I485/12))/H484)</f>
        <v>2133.8453852651</v>
      </c>
      <c r="K485" s="2" t="n">
        <f aca="false">D485*$E$1862/E485</f>
        <v>24.4349576331491</v>
      </c>
      <c r="L485" s="4" t="n">
        <f aca="false">K485*(J485/H485)</f>
        <v>176.623004672617</v>
      </c>
      <c r="M485" s="26" t="n">
        <f aca="false">H485/AVERAGE(K365:K484)</f>
        <v>12.9371611010709</v>
      </c>
      <c r="O485" s="6" t="n">
        <f aca="false">J485/AVERAGE(L365:L484)</f>
        <v>16.1087204332808</v>
      </c>
      <c r="Q485" s="29" t="n">
        <f aca="false">1/M485-(G485/100-(((E485/E365)^(1/10))-1))</f>
        <v>0.0597951059369584</v>
      </c>
      <c r="R485" s="3" t="n">
        <f aca="false">((G485/G486+G485/1200+((1+G486/1200)^(-119))*(1-G485/G486)))</f>
        <v>1.00281951609106</v>
      </c>
      <c r="S485" s="3" t="n">
        <f aca="false">S484*R484*E484/E485</f>
        <v>6.51268883292118</v>
      </c>
      <c r="T485" s="9" t="n">
        <f aca="false">(($J605/$J485)^(1/10)-1)</f>
        <v>-0.0245584614559441</v>
      </c>
      <c r="U485" s="9" t="n">
        <f aca="false">(($S605/$S485)^(1/10)-1)</f>
        <v>-0.0370900779788783</v>
      </c>
      <c r="V485" s="9" t="n">
        <f aca="false">T485-U485</f>
        <v>0.0125316165229342</v>
      </c>
      <c r="Y485" s="28"/>
      <c r="Z485" s="28"/>
    </row>
    <row r="486" customFormat="false" ht="14.65" hidden="false" customHeight="false" outlineLevel="0" collapsed="false">
      <c r="A486" s="11" t="n">
        <v>1910.1</v>
      </c>
      <c r="B486" s="1" t="n">
        <v>9.32</v>
      </c>
      <c r="C486" s="2" t="n">
        <v>0.465</v>
      </c>
      <c r="D486" s="1" t="n">
        <v>0.735</v>
      </c>
      <c r="E486" s="1" t="n">
        <v>9.419419835</v>
      </c>
      <c r="F486" s="2" t="n">
        <f aca="false">F485+1/12</f>
        <v>1910.79166666663</v>
      </c>
      <c r="G486" s="3" t="n">
        <f aca="false">G477*3/12+G489*9/12</f>
        <v>3.9625</v>
      </c>
      <c r="H486" s="2" t="n">
        <v>318.148197287567</v>
      </c>
      <c r="I486" s="2" t="n">
        <v>15.873273791708</v>
      </c>
      <c r="J486" s="4" t="n">
        <f aca="false">J485*((H486+(I486/12))/H485)</f>
        <v>2309.22940372994</v>
      </c>
      <c r="K486" s="2" t="n">
        <f aca="false">D486*$E$1862/E486</f>
        <v>25.0900134126997</v>
      </c>
      <c r="L486" s="4" t="n">
        <f aca="false">K486*(J486/H486)</f>
        <v>182.111975508745</v>
      </c>
      <c r="M486" s="26" t="n">
        <f aca="false">H486/AVERAGE(K366:K485)</f>
        <v>13.9188666564458</v>
      </c>
      <c r="O486" s="6" t="n">
        <f aca="false">J486/AVERAGE(L366:L485)</f>
        <v>17.3398239085832</v>
      </c>
      <c r="Q486" s="29" t="n">
        <f aca="false">1/M486-(G486/100-(((E486/E366)^(1/10))-1))</f>
        <v>0.0524897649475845</v>
      </c>
      <c r="R486" s="3" t="n">
        <f aca="false">((G486/G487+G486/1200+((1+G487/1200)^(-119))*(1-G486/G487)))</f>
        <v>1.00282450706938</v>
      </c>
      <c r="S486" s="3" t="n">
        <f aca="false">S485*R485*E485/E486</f>
        <v>6.72894679887745</v>
      </c>
      <c r="T486" s="9" t="n">
        <f aca="false">(($J606/$J486)^(1/10)-1)</f>
        <v>-0.0311003842775084</v>
      </c>
      <c r="U486" s="9" t="n">
        <f aca="false">(($S606/$S486)^(1/10)-1)</f>
        <v>-0.0394203564937176</v>
      </c>
      <c r="V486" s="9" t="n">
        <f aca="false">T486-U486</f>
        <v>0.00831997221620917</v>
      </c>
      <c r="Y486" s="28"/>
      <c r="Z486" s="28"/>
    </row>
    <row r="487" customFormat="false" ht="14.65" hidden="false" customHeight="false" outlineLevel="0" collapsed="false">
      <c r="A487" s="11" t="n">
        <v>1910.11</v>
      </c>
      <c r="B487" s="1" t="n">
        <v>9.31</v>
      </c>
      <c r="C487" s="2" t="n">
        <v>0.4675</v>
      </c>
      <c r="D487" s="1" t="n">
        <v>0.7325</v>
      </c>
      <c r="E487" s="1" t="n">
        <v>9.229089256</v>
      </c>
      <c r="F487" s="2" t="n">
        <f aca="false">F486+1/12</f>
        <v>1910.87499999996</v>
      </c>
      <c r="G487" s="3" t="n">
        <f aca="false">G477*2/12+G489*10/12</f>
        <v>3.96833333333333</v>
      </c>
      <c r="H487" s="2" t="n">
        <v>324.360934970245</v>
      </c>
      <c r="I487" s="2" t="n">
        <v>16.287726863436</v>
      </c>
      <c r="J487" s="4" t="n">
        <f aca="false">J486*((H487+(I487/12))/H486)</f>
        <v>2364.17542626373</v>
      </c>
      <c r="K487" s="2" t="n">
        <f aca="false">D487*$E$1862/E487</f>
        <v>25.5203420908383</v>
      </c>
      <c r="L487" s="4" t="n">
        <f aca="false">K487*(J487/H487)</f>
        <v>186.01057999336</v>
      </c>
      <c r="M487" s="26" t="n">
        <f aca="false">H487/AVERAGE(K367:K486)</f>
        <v>14.1645231757804</v>
      </c>
      <c r="O487" s="6" t="n">
        <f aca="false">J487/AVERAGE(L367:L486)</f>
        <v>17.6539216910057</v>
      </c>
      <c r="Q487" s="29" t="n">
        <f aca="false">1/M487-(G487/100-(((E487/E367)^(1/10))-1))</f>
        <v>0.0491048534764305</v>
      </c>
      <c r="R487" s="3" t="n">
        <f aca="false">((G487/G488+G487/1200+((1+G488/1200)^(-119))*(1-G487/G488)))</f>
        <v>1.00282949799865</v>
      </c>
      <c r="S487" s="3" t="n">
        <f aca="false">S486*R486*E486/E487</f>
        <v>6.88711510733254</v>
      </c>
      <c r="T487" s="9" t="n">
        <f aca="false">(($J607/$J487)^(1/10)-1)</f>
        <v>-0.0373670434544239</v>
      </c>
      <c r="U487" s="9" t="n">
        <f aca="false">(($S607/$S487)^(1/10)-1)</f>
        <v>-0.0408374345259531</v>
      </c>
      <c r="V487" s="9" t="n">
        <f aca="false">T487-U487</f>
        <v>0.00347039107152924</v>
      </c>
      <c r="Y487" s="28"/>
      <c r="Z487" s="28"/>
    </row>
    <row r="488" customFormat="false" ht="14.65" hidden="false" customHeight="false" outlineLevel="0" collapsed="false">
      <c r="A488" s="11" t="n">
        <v>1910.12</v>
      </c>
      <c r="B488" s="1" t="n">
        <v>9.05</v>
      </c>
      <c r="C488" s="2" t="n">
        <v>0.47</v>
      </c>
      <c r="D488" s="1" t="n">
        <v>0.73</v>
      </c>
      <c r="E488" s="1" t="n">
        <v>9.229089256</v>
      </c>
      <c r="F488" s="2" t="n">
        <f aca="false">F487+1/12</f>
        <v>1910.9583333333</v>
      </c>
      <c r="G488" s="3" t="n">
        <f aca="false">G477*1/12+G489*11/12</f>
        <v>3.97416666666667</v>
      </c>
      <c r="H488" s="2" t="n">
        <v>315.302520030152</v>
      </c>
      <c r="I488" s="2" t="n">
        <v>16.3748270070908</v>
      </c>
      <c r="J488" s="4" t="n">
        <f aca="false">J487*((H488+(I488/12))/H487)</f>
        <v>2308.09715129418</v>
      </c>
      <c r="K488" s="2" t="n">
        <f aca="false">D488*$E$1862/E488</f>
        <v>25.4332419471835</v>
      </c>
      <c r="L488" s="4" t="n">
        <f aca="false">K488*(J488/H488)</f>
        <v>186.178002259088</v>
      </c>
      <c r="M488" s="26" t="n">
        <f aca="false">H488/AVERAGE(K368:K487)</f>
        <v>13.7414784177816</v>
      </c>
      <c r="O488" s="6" t="n">
        <f aca="false">J488/AVERAGE(L368:L487)</f>
        <v>17.1363163858122</v>
      </c>
      <c r="Q488" s="29" t="n">
        <f aca="false">1/M488-(G488/100-(((E488/E368)^(1/10))-1))</f>
        <v>0.0524855483848744</v>
      </c>
      <c r="R488" s="3" t="n">
        <f aca="false">((G488/G489+G488/1200+((1+G489/1200)^(-119))*(1-G488/G489)))</f>
        <v>1.00283448887887</v>
      </c>
      <c r="S488" s="3" t="n">
        <f aca="false">S487*R487*E487/E488</f>
        <v>6.90660218574518</v>
      </c>
      <c r="T488" s="9" t="n">
        <f aca="false">(($J608/$J488)^(1/10)-1)</f>
        <v>-0.0415170803134317</v>
      </c>
      <c r="U488" s="9" t="n">
        <f aca="false">(($S608/$S488)^(1/10)-1)</f>
        <v>-0.0388187053031048</v>
      </c>
      <c r="V488" s="9" t="n">
        <f aca="false">T488-U488</f>
        <v>-0.00269837501032688</v>
      </c>
      <c r="Y488" s="28"/>
      <c r="Z488" s="28"/>
    </row>
    <row r="489" customFormat="false" ht="14.65" hidden="false" customHeight="false" outlineLevel="0" collapsed="false">
      <c r="A489" s="11" t="n">
        <v>1911.01</v>
      </c>
      <c r="B489" s="1" t="n">
        <v>9.27</v>
      </c>
      <c r="C489" s="2" t="n">
        <v>0.47</v>
      </c>
      <c r="D489" s="1" t="n">
        <v>0.7183</v>
      </c>
      <c r="E489" s="1" t="n">
        <v>9.229089256</v>
      </c>
      <c r="F489" s="2" t="n">
        <f aca="false">F488+1/12</f>
        <v>1911.04166666663</v>
      </c>
      <c r="G489" s="3" t="n">
        <v>3.98</v>
      </c>
      <c r="H489" s="2" t="n">
        <v>322.967332671769</v>
      </c>
      <c r="I489" s="2" t="n">
        <v>16.3748270070908</v>
      </c>
      <c r="J489" s="4" t="n">
        <f aca="false">J488*((H489+(I489/12))/H488)</f>
        <v>2374.19459273547</v>
      </c>
      <c r="K489" s="2" t="n">
        <f aca="false">D489*$E$1862/E489</f>
        <v>25.0256132748794</v>
      </c>
      <c r="L489" s="4" t="n">
        <f aca="false">K489*(J489/H489)</f>
        <v>183.968066446806</v>
      </c>
      <c r="M489" s="26" t="n">
        <f aca="false">H489/AVERAGE(K369:K488)</f>
        <v>14.0492151814012</v>
      </c>
      <c r="O489" s="6" t="n">
        <f aca="false">J489/AVERAGE(L369:L488)</f>
        <v>17.5279751257179</v>
      </c>
      <c r="Q489" s="29" t="n">
        <f aca="false">1/M489-(G489/100-(((E489/E369)^(1/10))-1))</f>
        <v>0.0495676227036416</v>
      </c>
      <c r="R489" s="3" t="n">
        <f aca="false">((G489/G490+G489/1200+((1+G490/1200)^(-119))*(1-G489/G490)))</f>
        <v>1.00311212620537</v>
      </c>
      <c r="S489" s="3" t="n">
        <f aca="false">S488*R488*E488/E489</f>
        <v>6.92617887283148</v>
      </c>
      <c r="T489" s="9" t="n">
        <f aca="false">(($J609/$J489)^(1/10)-1)</f>
        <v>-0.0375195461795851</v>
      </c>
      <c r="U489" s="9" t="n">
        <f aca="false">(($S609/$S489)^(1/10)-1)</f>
        <v>-0.036754414872576</v>
      </c>
      <c r="V489" s="9" t="n">
        <f aca="false">T489-U489</f>
        <v>-0.000765131307009059</v>
      </c>
      <c r="Y489" s="28"/>
      <c r="Z489" s="28"/>
    </row>
    <row r="490" customFormat="false" ht="14.65" hidden="false" customHeight="false" outlineLevel="0" collapsed="false">
      <c r="A490" s="11" t="n">
        <v>1911.02</v>
      </c>
      <c r="B490" s="1" t="n">
        <v>9.43</v>
      </c>
      <c r="C490" s="2" t="n">
        <v>0.47</v>
      </c>
      <c r="D490" s="1" t="n">
        <v>0.7067</v>
      </c>
      <c r="E490" s="1" t="n">
        <v>8.94367438</v>
      </c>
      <c r="F490" s="2" t="n">
        <f aca="false">F489+1/12</f>
        <v>1911.12499999996</v>
      </c>
      <c r="G490" s="3" t="n">
        <f aca="false">G489*11/12+G501*1/12</f>
        <v>3.9825</v>
      </c>
      <c r="H490" s="2" t="n">
        <v>339.02632533006</v>
      </c>
      <c r="I490" s="2" t="n">
        <v>16.8973884310846</v>
      </c>
      <c r="J490" s="4" t="n">
        <f aca="false">J489*((H490+(I490/12))/H489)</f>
        <v>2502.59864486689</v>
      </c>
      <c r="K490" s="2" t="n">
        <f aca="false">D490*$E$1862/E490</f>
        <v>25.4072008601011</v>
      </c>
      <c r="L490" s="4" t="n">
        <f aca="false">K490*(J490/H490)</f>
        <v>187.548935559642</v>
      </c>
      <c r="M490" s="26" t="n">
        <f aca="false">H490/AVERAGE(K370:K489)</f>
        <v>14.7214884699283</v>
      </c>
      <c r="O490" s="6" t="n">
        <f aca="false">J490/AVERAGE(L370:L489)</f>
        <v>18.3745927851967</v>
      </c>
      <c r="Q490" s="29" t="n">
        <f aca="false">1/M490-(G490/100-(((E490/E370)^(1/10))-1))</f>
        <v>0.0443602788410517</v>
      </c>
      <c r="R490" s="3" t="n">
        <f aca="false">((G490/G491+G490/1200+((1+G491/1200)^(-119))*(1-G490/G491)))</f>
        <v>1.00311423336356</v>
      </c>
      <c r="S490" s="3" t="n">
        <f aca="false">S489*R489*E489/E490</f>
        <v>7.16945347432956</v>
      </c>
      <c r="T490" s="9" t="n">
        <f aca="false">(($J610/$J490)^(1/10)-1)</f>
        <v>-0.0396093093760026</v>
      </c>
      <c r="U490" s="9" t="n">
        <f aca="false">(($S610/$S490)^(1/10)-1)</f>
        <v>-0.0360896861751939</v>
      </c>
      <c r="V490" s="9" t="n">
        <f aca="false">T490-U490</f>
        <v>-0.00351962320080867</v>
      </c>
      <c r="Y490" s="28"/>
      <c r="Z490" s="28"/>
    </row>
    <row r="491" customFormat="false" ht="14.65" hidden="false" customHeight="false" outlineLevel="0" collapsed="false">
      <c r="A491" s="11" t="n">
        <v>1911.03</v>
      </c>
      <c r="B491" s="1" t="n">
        <v>9.32</v>
      </c>
      <c r="C491" s="2" t="n">
        <v>0.47</v>
      </c>
      <c r="D491" s="1" t="n">
        <v>0.695</v>
      </c>
      <c r="E491" s="1" t="n">
        <v>9.038839669</v>
      </c>
      <c r="F491" s="2" t="n">
        <f aca="false">F490+1/12</f>
        <v>1911.2083333333</v>
      </c>
      <c r="G491" s="3" t="n">
        <f aca="false">G489*10/12+G501*2/12</f>
        <v>3.985</v>
      </c>
      <c r="H491" s="2" t="n">
        <v>331.543820859868</v>
      </c>
      <c r="I491" s="2" t="n">
        <v>16.719484528341</v>
      </c>
      <c r="J491" s="4" t="n">
        <f aca="false">J490*((H491+(I491/12))/H490)</f>
        <v>2457.64974916628</v>
      </c>
      <c r="K491" s="2" t="n">
        <f aca="false">D491*$E$1862/E491</f>
        <v>24.7234930791425</v>
      </c>
      <c r="L491" s="4" t="n">
        <f aca="false">K491*(J491/H491)</f>
        <v>183.268945887399</v>
      </c>
      <c r="M491" s="26" t="n">
        <f aca="false">H491/AVERAGE(K371:K490)</f>
        <v>14.3706232219795</v>
      </c>
      <c r="O491" s="6" t="n">
        <f aca="false">J491/AVERAGE(L371:L490)</f>
        <v>17.9442119555145</v>
      </c>
      <c r="Q491" s="29" t="n">
        <f aca="false">1/M491-(G491/100-(((E491/E371)^(1/10))-1))</f>
        <v>0.0470699764010383</v>
      </c>
      <c r="R491" s="3" t="n">
        <f aca="false">((G491/G492+G491/1200+((1+G492/1200)^(-119))*(1-G491/G492)))</f>
        <v>1.00311634051789</v>
      </c>
      <c r="S491" s="3" t="n">
        <f aca="false">S490*R490*E490/E491</f>
        <v>7.11606226809573</v>
      </c>
      <c r="T491" s="9" t="n">
        <f aca="false">(($J611/$J491)^(1/10)-1)</f>
        <v>-0.0392485971139102</v>
      </c>
      <c r="U491" s="9" t="n">
        <f aca="false">(($S611/$S491)^(1/10)-1)</f>
        <v>-0.0339457969189636</v>
      </c>
      <c r="V491" s="9" t="n">
        <f aca="false">T491-U491</f>
        <v>-0.00530280019494656</v>
      </c>
      <c r="Y491" s="28"/>
      <c r="Z491" s="28"/>
    </row>
    <row r="492" customFormat="false" ht="14.65" hidden="false" customHeight="false" outlineLevel="0" collapsed="false">
      <c r="A492" s="11" t="n">
        <v>1911.04</v>
      </c>
      <c r="B492" s="1" t="n">
        <v>9.28</v>
      </c>
      <c r="C492" s="2" t="n">
        <v>0.47</v>
      </c>
      <c r="D492" s="1" t="n">
        <v>0.6833</v>
      </c>
      <c r="E492" s="1" t="n">
        <v>8.753424793</v>
      </c>
      <c r="F492" s="2" t="n">
        <f aca="false">F491+1/12</f>
        <v>1911.29166666663</v>
      </c>
      <c r="G492" s="3" t="n">
        <f aca="false">G489*9/12+G501*3/12</f>
        <v>3.9875</v>
      </c>
      <c r="H492" s="2" t="n">
        <v>340.884834286369</v>
      </c>
      <c r="I492" s="2" t="n">
        <v>17.2646413916588</v>
      </c>
      <c r="J492" s="4" t="n">
        <f aca="false">J491*((H492+(I492/12))/H491)</f>
        <v>2537.55716342008</v>
      </c>
      <c r="K492" s="2" t="n">
        <f aca="false">D492*$E$1862/E492</f>
        <v>25.0998499211073</v>
      </c>
      <c r="L492" s="4" t="n">
        <f aca="false">K492*(J492/H492)</f>
        <v>186.844052776395</v>
      </c>
      <c r="M492" s="26" t="n">
        <f aca="false">H492/AVERAGE(K372:K491)</f>
        <v>14.7529354203294</v>
      </c>
      <c r="O492" s="6" t="n">
        <f aca="false">J492/AVERAGE(L372:L491)</f>
        <v>18.4306863969983</v>
      </c>
      <c r="Q492" s="29" t="n">
        <f aca="false">1/M492-(G492/100-(((E492/E372)^(1/10))-1))</f>
        <v>0.0432591607083098</v>
      </c>
      <c r="R492" s="3" t="n">
        <f aca="false">((G492/G493+G492/1200+((1+G493/1200)^(-119))*(1-G492/G493)))</f>
        <v>1.00311844766837</v>
      </c>
      <c r="S492" s="3" t="n">
        <f aca="false">S491*R491*E491/E492</f>
        <v>7.37098831733172</v>
      </c>
      <c r="T492" s="9" t="n">
        <f aca="false">(($J612/$J492)^(1/10)-1)</f>
        <v>-0.0402784291286425</v>
      </c>
      <c r="U492" s="9" t="n">
        <f aca="false">(($S612/$S492)^(1/10)-1)</f>
        <v>-0.0353894253017388</v>
      </c>
      <c r="V492" s="9" t="n">
        <f aca="false">T492-U492</f>
        <v>-0.00488900382690372</v>
      </c>
      <c r="Y492" s="28"/>
      <c r="Z492" s="28"/>
    </row>
    <row r="493" customFormat="false" ht="14.65" hidden="false" customHeight="false" outlineLevel="0" collapsed="false">
      <c r="A493" s="11" t="n">
        <v>1911.05</v>
      </c>
      <c r="B493" s="1" t="n">
        <v>9.48</v>
      </c>
      <c r="C493" s="2" t="n">
        <v>0.47</v>
      </c>
      <c r="D493" s="1" t="n">
        <v>0.6717</v>
      </c>
      <c r="E493" s="1" t="n">
        <v>8.753424793</v>
      </c>
      <c r="F493" s="2" t="n">
        <f aca="false">F492+1/12</f>
        <v>1911.37499999996</v>
      </c>
      <c r="G493" s="3" t="n">
        <f aca="false">G489*8/12+G501*4/12</f>
        <v>3.99</v>
      </c>
      <c r="H493" s="2" t="n">
        <v>348.231490197713</v>
      </c>
      <c r="I493" s="2" t="n">
        <v>17.2646413916588</v>
      </c>
      <c r="J493" s="4" t="n">
        <f aca="false">J492*((H493+(I493/12))/H492)</f>
        <v>2602.95577206785</v>
      </c>
      <c r="K493" s="2" t="n">
        <f aca="false">D493*$E$1862/E493</f>
        <v>24.6737438782494</v>
      </c>
      <c r="L493" s="4" t="n">
        <f aca="false">K493*(J493/H493)</f>
        <v>184.430948533542</v>
      </c>
      <c r="M493" s="26" t="n">
        <f aca="false">H493/AVERAGE(K373:K492)</f>
        <v>15.047660591685</v>
      </c>
      <c r="O493" s="6" t="n">
        <f aca="false">J493/AVERAGE(L373:L492)</f>
        <v>18.8053428325808</v>
      </c>
      <c r="Q493" s="29" t="n">
        <f aca="false">1/M493-(G493/100-(((E493/E373)^(1/10))-1))</f>
        <v>0.0419065528920549</v>
      </c>
      <c r="R493" s="3" t="n">
        <f aca="false">((G493/G494+G493/1200+((1+G494/1200)^(-119))*(1-G493/G494)))</f>
        <v>1.00312055481499</v>
      </c>
      <c r="S493" s="3" t="n">
        <f aca="false">S492*R492*E492/E493</f>
        <v>7.39397435866347</v>
      </c>
      <c r="T493" s="9" t="n">
        <f aca="false">(($J613/$J493)^(1/10)-1)</f>
        <v>-0.0371495469202144</v>
      </c>
      <c r="U493" s="9" t="n">
        <f aca="false">(($S613/$S493)^(1/10)-1)</f>
        <v>-0.032641370871863</v>
      </c>
      <c r="V493" s="9" t="n">
        <f aca="false">T493-U493</f>
        <v>-0.00450817604835141</v>
      </c>
      <c r="Y493" s="28"/>
      <c r="Z493" s="28"/>
    </row>
    <row r="494" customFormat="false" ht="14.65" hidden="false" customHeight="false" outlineLevel="0" collapsed="false">
      <c r="A494" s="11" t="n">
        <v>1911.06</v>
      </c>
      <c r="B494" s="1" t="n">
        <v>9.67</v>
      </c>
      <c r="C494" s="2" t="n">
        <v>0.47</v>
      </c>
      <c r="D494" s="1" t="n">
        <v>0.66</v>
      </c>
      <c r="E494" s="1" t="n">
        <v>8.753424793</v>
      </c>
      <c r="F494" s="2" t="n">
        <f aca="false">F493+1/12</f>
        <v>1911.4583333333</v>
      </c>
      <c r="G494" s="3" t="n">
        <f aca="false">G489*7/12+G501*5/12</f>
        <v>3.9925</v>
      </c>
      <c r="H494" s="2" t="n">
        <v>355.21081331349</v>
      </c>
      <c r="I494" s="2" t="n">
        <v>17.2646413916588</v>
      </c>
      <c r="J494" s="4" t="n">
        <f aca="false">J493*((H494+(I494/12))/H493)</f>
        <v>2665.8788414524</v>
      </c>
      <c r="K494" s="2" t="n">
        <f aca="false">D494*$E$1862/E494</f>
        <v>24.2439645074357</v>
      </c>
      <c r="L494" s="4" t="n">
        <f aca="false">K494*(J494/H494)</f>
        <v>181.952433853008</v>
      </c>
      <c r="M494" s="26" t="n">
        <f aca="false">H494/AVERAGE(K374:K493)</f>
        <v>15.3283556847193</v>
      </c>
      <c r="O494" s="6" t="n">
        <f aca="false">J494/AVERAGE(L374:L493)</f>
        <v>19.1617718740426</v>
      </c>
      <c r="Q494" s="29" t="n">
        <f aca="false">1/M494-(G494/100-(((E494/E374)^(1/10))-1))</f>
        <v>0.0406646098153202</v>
      </c>
      <c r="R494" s="3" t="n">
        <f aca="false">((G494/G495+G494/1200+((1+G495/1200)^(-119))*(1-G494/G495)))</f>
        <v>1.00312266195775</v>
      </c>
      <c r="S494" s="3" t="n">
        <f aca="false">S493*R493*E493/E494</f>
        <v>7.4170476609503</v>
      </c>
      <c r="T494" s="9" t="n">
        <f aca="false">(($J614/$J494)^(1/10)-1)</f>
        <v>-0.0463021029459664</v>
      </c>
      <c r="U494" s="9" t="n">
        <f aca="false">(($S614/$S494)^(1/10)-1)</f>
        <v>-0.0315064043628933</v>
      </c>
      <c r="V494" s="9" t="n">
        <f aca="false">T494-U494</f>
        <v>-0.0147956985830731</v>
      </c>
      <c r="Y494" s="28"/>
      <c r="Z494" s="28"/>
    </row>
    <row r="495" customFormat="false" ht="14.65" hidden="false" customHeight="false" outlineLevel="0" collapsed="false">
      <c r="A495" s="11" t="n">
        <v>1911.07</v>
      </c>
      <c r="B495" s="1" t="n">
        <v>9.63</v>
      </c>
      <c r="C495" s="2" t="n">
        <v>0.47</v>
      </c>
      <c r="D495" s="1" t="n">
        <v>0.6483</v>
      </c>
      <c r="E495" s="1" t="n">
        <v>8.848509091</v>
      </c>
      <c r="F495" s="2" t="n">
        <f aca="false">F494+1/12</f>
        <v>1911.54166666663</v>
      </c>
      <c r="G495" s="3" t="n">
        <f aca="false">G489*6/12+G501*6/12</f>
        <v>3.995</v>
      </c>
      <c r="H495" s="2" t="n">
        <v>349.940247351892</v>
      </c>
      <c r="I495" s="2" t="n">
        <v>17.0791190296354</v>
      </c>
      <c r="J495" s="4" t="n">
        <f aca="false">J494*((H495+(I495/12))/H494)</f>
        <v>2637.00457470495</v>
      </c>
      <c r="K495" s="2" t="n">
        <f aca="false">D495*$E$1862/E495</f>
        <v>23.5582826955588</v>
      </c>
      <c r="L495" s="4" t="n">
        <f aca="false">K495*(J495/H495)</f>
        <v>177.525448160044</v>
      </c>
      <c r="M495" s="26" t="n">
        <f aca="false">H495/AVERAGE(K375:K494)</f>
        <v>15.0831105787003</v>
      </c>
      <c r="O495" s="6" t="n">
        <f aca="false">J495/AVERAGE(L375:L494)</f>
        <v>18.8616274297917</v>
      </c>
      <c r="Q495" s="29" t="n">
        <f aca="false">1/M495-(G495/100-(((E495/E375)^(1/10))-1))</f>
        <v>0.041520123743291</v>
      </c>
      <c r="R495" s="3" t="n">
        <f aca="false">((G495/G496+G495/1200+((1+G496/1200)^(-119))*(1-G495/G496)))</f>
        <v>1.00312476909666</v>
      </c>
      <c r="S495" s="3" t="n">
        <f aca="false">S494*R494*E494/E495</f>
        <v>7.36025760925667</v>
      </c>
      <c r="T495" s="9" t="n">
        <f aca="false">(($J615/$J495)^(1/10)-1)</f>
        <v>-0.0455117966983289</v>
      </c>
      <c r="U495" s="9" t="n">
        <f aca="false">(($S615/$S495)^(1/10)-1)</f>
        <v>-0.030425216669318</v>
      </c>
      <c r="V495" s="9" t="n">
        <f aca="false">T495-U495</f>
        <v>-0.015086580029011</v>
      </c>
      <c r="Y495" s="28"/>
      <c r="Z495" s="28"/>
    </row>
    <row r="496" customFormat="false" ht="14.65" hidden="false" customHeight="false" outlineLevel="0" collapsed="false">
      <c r="A496" s="11" t="n">
        <v>1911.08</v>
      </c>
      <c r="B496" s="1" t="n">
        <v>9.17</v>
      </c>
      <c r="C496" s="2" t="n">
        <v>0.47</v>
      </c>
      <c r="D496" s="1" t="n">
        <v>0.6367</v>
      </c>
      <c r="E496" s="1" t="n">
        <v>9.134004959</v>
      </c>
      <c r="F496" s="2" t="n">
        <f aca="false">F495+1/12</f>
        <v>1911.62499999996</v>
      </c>
      <c r="G496" s="3" t="n">
        <f aca="false">G489*5/12+G501*7/12</f>
        <v>3.9975</v>
      </c>
      <c r="H496" s="2" t="n">
        <v>322.809124062793</v>
      </c>
      <c r="I496" s="2" t="n">
        <v>16.5452877109611</v>
      </c>
      <c r="J496" s="4" t="n">
        <f aca="false">J495*((H496+(I496/12))/H495)</f>
        <v>2442.94555045107</v>
      </c>
      <c r="K496" s="2" t="n">
        <f aca="false">D496*$E$1862/E496</f>
        <v>22.4135844373806</v>
      </c>
      <c r="L496" s="4" t="n">
        <f aca="false">K496*(J496/H496)</f>
        <v>169.620875896641</v>
      </c>
      <c r="M496" s="26" t="n">
        <f aca="false">H496/AVERAGE(K376:K495)</f>
        <v>13.8997906656544</v>
      </c>
      <c r="O496" s="6" t="n">
        <f aca="false">J496/AVERAGE(L376:L495)</f>
        <v>17.3925993727719</v>
      </c>
      <c r="Q496" s="29" t="n">
        <f aca="false">1/M496-(G496/100-(((E496/E376)^(1/10))-1))</f>
        <v>0.0491038964593989</v>
      </c>
      <c r="R496" s="3" t="n">
        <f aca="false">((G496/G497+G496/1200+((1+G497/1200)^(-119))*(1-G496/G497)))</f>
        <v>1.00312687623172</v>
      </c>
      <c r="S496" s="3" t="n">
        <f aca="false">S495*R495*E495/E496</f>
        <v>7.1524828873148</v>
      </c>
      <c r="T496" s="9" t="n">
        <f aca="false">(($J616/$J496)^(1/10)-1)</f>
        <v>-0.0387826834686456</v>
      </c>
      <c r="U496" s="9" t="n">
        <f aca="false">(($S616/$S496)^(1/10)-1)</f>
        <v>-0.0267597464460605</v>
      </c>
      <c r="V496" s="9" t="n">
        <f aca="false">T496-U496</f>
        <v>-0.0120229370225851</v>
      </c>
      <c r="Y496" s="28"/>
      <c r="Z496" s="28"/>
    </row>
    <row r="497" customFormat="false" ht="14.65" hidden="false" customHeight="false" outlineLevel="0" collapsed="false">
      <c r="A497" s="11" t="n">
        <v>1911.09</v>
      </c>
      <c r="B497" s="1" t="n">
        <v>8.67</v>
      </c>
      <c r="C497" s="2" t="n">
        <v>0.47</v>
      </c>
      <c r="D497" s="1" t="n">
        <v>0.625</v>
      </c>
      <c r="E497" s="1" t="n">
        <v>9.229089256</v>
      </c>
      <c r="F497" s="2" t="n">
        <f aca="false">F496+1/12</f>
        <v>1911.7083333333</v>
      </c>
      <c r="G497" s="3" t="n">
        <f aca="false">G489*4/12+G501*8/12</f>
        <v>4</v>
      </c>
      <c r="H497" s="2" t="n">
        <v>302.063298194632</v>
      </c>
      <c r="I497" s="2" t="n">
        <v>16.3748270070908</v>
      </c>
      <c r="J497" s="4" t="n">
        <f aca="false">J496*((H497+(I497/12))/H496)</f>
        <v>2296.27263478358</v>
      </c>
      <c r="K497" s="2" t="n">
        <f aca="false">D497*$E$1862/E497</f>
        <v>21.7750359136845</v>
      </c>
      <c r="L497" s="4" t="n">
        <f aca="false">K497*(J497/H497)</f>
        <v>165.53291773238</v>
      </c>
      <c r="M497" s="26" t="n">
        <f aca="false">H497/AVERAGE(K377:K496)</f>
        <v>12.9979539832524</v>
      </c>
      <c r="O497" s="6" t="n">
        <f aca="false">J497/AVERAGE(L377:L496)</f>
        <v>16.2799703592732</v>
      </c>
      <c r="Q497" s="29" t="n">
        <f aca="false">1/M497-(G497/100-(((E497/E377)^(1/10))-1))</f>
        <v>0.0538758478559208</v>
      </c>
      <c r="R497" s="3" t="n">
        <f aca="false">((G497/G498+G497/1200+((1+G498/1200)^(-119))*(1-G497/G498)))</f>
        <v>1.00312898336293</v>
      </c>
      <c r="S497" s="3" t="n">
        <f aca="false">S496*R496*E496/E497</f>
        <v>7.10092769872091</v>
      </c>
      <c r="T497" s="9" t="n">
        <f aca="false">(($J617/$J497)^(1/10)-1)</f>
        <v>-0.0287606877787256</v>
      </c>
      <c r="U497" s="9" t="n">
        <f aca="false">(($S617/$S497)^(1/10)-1)</f>
        <v>-0.0240642803890123</v>
      </c>
      <c r="V497" s="9" t="n">
        <f aca="false">T497-U497</f>
        <v>-0.00469640738971333</v>
      </c>
      <c r="Y497" s="28"/>
      <c r="Z497" s="28"/>
    </row>
    <row r="498" customFormat="false" ht="14.65" hidden="false" customHeight="false" outlineLevel="0" collapsed="false">
      <c r="A498" s="11" t="n">
        <v>1911.1</v>
      </c>
      <c r="B498" s="1" t="n">
        <v>8.72</v>
      </c>
      <c r="C498" s="2" t="n">
        <v>0.47</v>
      </c>
      <c r="D498" s="1" t="n">
        <v>0.6133</v>
      </c>
      <c r="E498" s="1" t="n">
        <v>9.229089256</v>
      </c>
      <c r="F498" s="2" t="n">
        <f aca="false">F497+1/12</f>
        <v>1911.79166666663</v>
      </c>
      <c r="G498" s="3" t="n">
        <f aca="false">G489*3/12+G501*9/12</f>
        <v>4.0025</v>
      </c>
      <c r="H498" s="2" t="n">
        <v>303.805301067727</v>
      </c>
      <c r="I498" s="2" t="n">
        <v>16.3748270070908</v>
      </c>
      <c r="J498" s="4" t="n">
        <f aca="false">J497*((H498+(I498/12))/H497)</f>
        <v>2319.88866438007</v>
      </c>
      <c r="K498" s="2" t="n">
        <f aca="false">D498*$E$1862/E498</f>
        <v>21.3674072413804</v>
      </c>
      <c r="L498" s="4" t="n">
        <f aca="false">K498*(J498/H498)</f>
        <v>163.163729112878</v>
      </c>
      <c r="M498" s="26" t="n">
        <f aca="false">H498/AVERAGE(K378:K497)</f>
        <v>13.0664728506192</v>
      </c>
      <c r="O498" s="6" t="n">
        <f aca="false">J498/AVERAGE(L378:L497)</f>
        <v>16.3822984621207</v>
      </c>
      <c r="Q498" s="29" t="n">
        <f aca="false">1/M498-(G498/100-(((E498/E378)^(1/10))-1))</f>
        <v>0.0534474098488134</v>
      </c>
      <c r="R498" s="3" t="n">
        <f aca="false">((G498/G499+G498/1200+((1+G499/1200)^(-119))*(1-G498/G499)))</f>
        <v>1.00313109049028</v>
      </c>
      <c r="S498" s="3" t="n">
        <f aca="false">S497*R497*E497/E498</f>
        <v>7.12314638335155</v>
      </c>
      <c r="T498" s="9" t="n">
        <f aca="false">(($J618/$J498)^(1/10)-1)</f>
        <v>-0.0278764945272758</v>
      </c>
      <c r="U498" s="9" t="n">
        <f aca="false">(($S618/$S498)^(1/10)-1)</f>
        <v>-0.0234886038216431</v>
      </c>
      <c r="V498" s="9" t="n">
        <f aca="false">T498-U498</f>
        <v>-0.00438789070563272</v>
      </c>
      <c r="Y498" s="28"/>
      <c r="Z498" s="28"/>
    </row>
    <row r="499" customFormat="false" ht="14.65" hidden="false" customHeight="false" outlineLevel="0" collapsed="false">
      <c r="A499" s="11" t="n">
        <v>1911.11</v>
      </c>
      <c r="B499" s="1" t="n">
        <v>9.07</v>
      </c>
      <c r="C499" s="2" t="n">
        <v>0.47</v>
      </c>
      <c r="D499" s="1" t="n">
        <v>0.6017</v>
      </c>
      <c r="E499" s="1" t="n">
        <v>9.134004959</v>
      </c>
      <c r="F499" s="2" t="n">
        <f aca="false">F498+1/12</f>
        <v>1911.87499999996</v>
      </c>
      <c r="G499" s="3" t="n">
        <f aca="false">G489*2/12+G501*10/12</f>
        <v>4.005</v>
      </c>
      <c r="H499" s="2" t="n">
        <v>319.288850081738</v>
      </c>
      <c r="I499" s="2" t="n">
        <v>16.5452877109611</v>
      </c>
      <c r="J499" s="4" t="n">
        <f aca="false">J498*((H499+(I499/12))/H498)</f>
        <v>2448.65110473894</v>
      </c>
      <c r="K499" s="2" t="n">
        <f aca="false">D499*$E$1862/E499</f>
        <v>21.1814885440112</v>
      </c>
      <c r="L499" s="4" t="n">
        <f aca="false">K499*(J499/H499)</f>
        <v>162.442488392659</v>
      </c>
      <c r="M499" s="26" t="n">
        <f aca="false">H499/AVERAGE(K379:K498)</f>
        <v>13.7279975864131</v>
      </c>
      <c r="O499" s="6" t="n">
        <f aca="false">J499/AVERAGE(L379:L498)</f>
        <v>17.2264671533668</v>
      </c>
      <c r="Q499" s="29" t="n">
        <f aca="false">1/M499-(G499/100-(((E499/E379)^(1/10))-1))</f>
        <v>0.0474511949429152</v>
      </c>
      <c r="R499" s="3" t="n">
        <f aca="false">((G499/G500+G499/1200+((1+G500/1200)^(-119))*(1-G499/G500)))</f>
        <v>1.00313319761378</v>
      </c>
      <c r="S499" s="3" t="n">
        <f aca="false">S498*R498*E498/E499</f>
        <v>7.21983318618411</v>
      </c>
      <c r="T499" s="9" t="n">
        <f aca="false">(($J619/$J499)^(1/10)-1)</f>
        <v>-0.0269511410177729</v>
      </c>
      <c r="U499" s="9" t="n">
        <f aca="false">(($S619/$S499)^(1/10)-1)</f>
        <v>-0.0233683939120262</v>
      </c>
      <c r="V499" s="9" t="n">
        <f aca="false">T499-U499</f>
        <v>-0.00358274710574669</v>
      </c>
      <c r="Y499" s="28"/>
      <c r="Z499" s="28"/>
    </row>
    <row r="500" customFormat="false" ht="14.65" hidden="false" customHeight="false" outlineLevel="0" collapsed="false">
      <c r="A500" s="11" t="n">
        <v>1911.12</v>
      </c>
      <c r="B500" s="1" t="n">
        <v>9.11</v>
      </c>
      <c r="C500" s="2" t="n">
        <v>0.47</v>
      </c>
      <c r="D500" s="1" t="n">
        <v>0.59</v>
      </c>
      <c r="E500" s="1" t="n">
        <v>9.038839669</v>
      </c>
      <c r="F500" s="2" t="n">
        <f aca="false">F499+1/12</f>
        <v>1911.9583333333</v>
      </c>
      <c r="G500" s="3" t="n">
        <f aca="false">G489*1/12+G501*11/12</f>
        <v>4.0075</v>
      </c>
      <c r="H500" s="2" t="n">
        <v>324.073412879119</v>
      </c>
      <c r="I500" s="2" t="n">
        <v>16.719484528341</v>
      </c>
      <c r="J500" s="4" t="n">
        <f aca="false">J499*((H500+(I500/12))/H499)</f>
        <v>2496.02954278141</v>
      </c>
      <c r="K500" s="2" t="n">
        <f aca="false">D500*$E$1862/E500</f>
        <v>20.9882890887684</v>
      </c>
      <c r="L500" s="4" t="n">
        <f aca="false">K500*(J500/H500)</f>
        <v>161.65284634918</v>
      </c>
      <c r="M500" s="26" t="n">
        <f aca="false">H500/AVERAGE(K380:K499)</f>
        <v>13.9292584195782</v>
      </c>
      <c r="O500" s="6" t="n">
        <f aca="false">J500/AVERAGE(L380:L499)</f>
        <v>17.4940764429961</v>
      </c>
      <c r="Q500" s="29" t="n">
        <f aca="false">1/M500-(G500/100-(((E500/E380)^(1/10))-1))</f>
        <v>0.0440984354291736</v>
      </c>
      <c r="R500" s="3" t="n">
        <f aca="false">((G500/G501+G500/1200+((1+G501/1200)^(-119))*(1-G500/G501)))</f>
        <v>1.00313530473343</v>
      </c>
      <c r="S500" s="3" t="n">
        <f aca="false">S499*R499*E499/E500</f>
        <v>7.31870642398994</v>
      </c>
      <c r="T500" s="9" t="n">
        <f aca="false">(($J620/$J500)^(1/10)-1)</f>
        <v>-0.0243566342056999</v>
      </c>
      <c r="U500" s="9" t="n">
        <f aca="false">(($S620/$S500)^(1/10)-1)</f>
        <v>-0.0232603623644178</v>
      </c>
      <c r="V500" s="9" t="n">
        <f aca="false">T500-U500</f>
        <v>-0.00109627184128214</v>
      </c>
      <c r="Y500" s="28"/>
      <c r="Z500" s="28"/>
    </row>
    <row r="501" customFormat="false" ht="14.65" hidden="false" customHeight="false" outlineLevel="0" collapsed="false">
      <c r="A501" s="11" t="n">
        <v>1912.01</v>
      </c>
      <c r="B501" s="1" t="n">
        <v>9.12</v>
      </c>
      <c r="C501" s="2" t="n">
        <v>0.4708</v>
      </c>
      <c r="D501" s="1" t="n">
        <v>0.5992</v>
      </c>
      <c r="E501" s="1" t="n">
        <v>9.134004959</v>
      </c>
      <c r="F501" s="2" t="n">
        <f aca="false">F500+1/12</f>
        <v>1912.04166666663</v>
      </c>
      <c r="G501" s="3" t="n">
        <v>4.01</v>
      </c>
      <c r="H501" s="2" t="n">
        <v>321.048987072266</v>
      </c>
      <c r="I501" s="2" t="n">
        <v>16.5734499028095</v>
      </c>
      <c r="J501" s="4" t="n">
        <f aca="false">J500*((H501+(I501/12))/H500)</f>
        <v>2483.3727260883</v>
      </c>
      <c r="K501" s="2" t="n">
        <f aca="false">D501*$E$1862/E501</f>
        <v>21.0934816944848</v>
      </c>
      <c r="L501" s="4" t="n">
        <f aca="false">K501*(J501/H501)</f>
        <v>163.161944898257</v>
      </c>
      <c r="M501" s="26" t="n">
        <f aca="false">H501/AVERAGE(K381:K500)</f>
        <v>13.7949526318458</v>
      </c>
      <c r="O501" s="6" t="n">
        <f aca="false">J501/AVERAGE(L381:L500)</f>
        <v>17.3407661464803</v>
      </c>
      <c r="Q501" s="29" t="n">
        <f aca="false">1/M501-(G501/100-(((E501/E381)^(1/10))-1))</f>
        <v>0.0470476408238356</v>
      </c>
      <c r="R501" s="3" t="n">
        <f aca="false">((G501/G502+G501/1200+((1+G502/1200)^(-119))*(1-G501/G502)))</f>
        <v>1.00035069075466</v>
      </c>
      <c r="S501" s="3" t="n">
        <f aca="false">S500*R500*E500/E501</f>
        <v>7.26516165170112</v>
      </c>
      <c r="T501" s="9" t="n">
        <f aca="false">(($J621/$J501)^(1/10)-1)</f>
        <v>-0.0211911348023914</v>
      </c>
      <c r="U501" s="9" t="n">
        <f aca="false">(($S621/$S501)^(1/10)-1)</f>
        <v>-0.0193807150367193</v>
      </c>
      <c r="V501" s="9" t="n">
        <f aca="false">T501-U501</f>
        <v>-0.00181041976567209</v>
      </c>
      <c r="Y501" s="28"/>
      <c r="Z501" s="28"/>
    </row>
    <row r="502" customFormat="false" ht="14.65" hidden="false" customHeight="false" outlineLevel="0" collapsed="false">
      <c r="A502" s="11" t="n">
        <v>1912.02</v>
      </c>
      <c r="B502" s="1" t="n">
        <v>9.04</v>
      </c>
      <c r="C502" s="2" t="n">
        <v>0.4717</v>
      </c>
      <c r="D502" s="1" t="n">
        <v>0.6083</v>
      </c>
      <c r="E502" s="1" t="n">
        <v>9.229089256</v>
      </c>
      <c r="F502" s="2" t="n">
        <f aca="false">F501+1/12</f>
        <v>1912.12499999996</v>
      </c>
      <c r="G502" s="3" t="n">
        <f aca="false">G501*11/12+G513*1/12</f>
        <v>4.04666666666667</v>
      </c>
      <c r="H502" s="2" t="n">
        <v>314.954119455533</v>
      </c>
      <c r="I502" s="2" t="n">
        <v>16.434055104776</v>
      </c>
      <c r="J502" s="4" t="n">
        <f aca="false">J501*((H502+(I502/12))/H501)</f>
        <v>2446.8211774809</v>
      </c>
      <c r="K502" s="2" t="n">
        <f aca="false">D502*$E$1862/E502</f>
        <v>21.1932069540709</v>
      </c>
      <c r="L502" s="4" t="n">
        <f aca="false">K502*(J502/H502)</f>
        <v>164.646163966995</v>
      </c>
      <c r="M502" s="26" t="n">
        <f aca="false">H502/AVERAGE(K382:K501)</f>
        <v>13.5316343696866</v>
      </c>
      <c r="O502" s="6" t="n">
        <f aca="false">J502/AVERAGE(L382:L501)</f>
        <v>17.0244704421364</v>
      </c>
      <c r="Q502" s="29" t="n">
        <f aca="false">1/M502-(G502/100-(((E502/E382)^(1/10))-1))</f>
        <v>0.0491429307028478</v>
      </c>
      <c r="R502" s="3" t="n">
        <f aca="false">((G502/G503+G502/1200+((1+G503/1200)^(-119))*(1-G502/G503)))</f>
        <v>1.00038634441734</v>
      </c>
      <c r="S502" s="3" t="n">
        <f aca="false">S501*R501*E501/E502</f>
        <v>7.1928326359837</v>
      </c>
      <c r="T502" s="9" t="n">
        <f aca="false">(($J622/$J502)^(1/10)-1)</f>
        <v>-0.0170983685301487</v>
      </c>
      <c r="U502" s="9" t="n">
        <f aca="false">(($S622/$S502)^(1/10)-1)</f>
        <v>-0.0180873307162412</v>
      </c>
      <c r="V502" s="9" t="n">
        <f aca="false">T502-U502</f>
        <v>0.000988962186092568</v>
      </c>
      <c r="Y502" s="28"/>
      <c r="Z502" s="28"/>
    </row>
    <row r="503" customFormat="false" ht="14.65" hidden="false" customHeight="false" outlineLevel="0" collapsed="false">
      <c r="A503" s="11" t="n">
        <v>1912.03</v>
      </c>
      <c r="B503" s="1" t="n">
        <v>9.3</v>
      </c>
      <c r="C503" s="2" t="n">
        <v>0.4725</v>
      </c>
      <c r="D503" s="1" t="n">
        <v>0.6175</v>
      </c>
      <c r="E503" s="1" t="n">
        <v>9.419419835</v>
      </c>
      <c r="F503" s="2" t="n">
        <f aca="false">F502+1/12</f>
        <v>1912.2083333333</v>
      </c>
      <c r="G503" s="3" t="n">
        <f aca="false">G501*10/12+G513*2/12</f>
        <v>4.08333333333333</v>
      </c>
      <c r="H503" s="2" t="n">
        <v>317.46547583416</v>
      </c>
      <c r="I503" s="2" t="n">
        <v>16.1292943367356</v>
      </c>
      <c r="J503" s="4" t="n">
        <f aca="false">J502*((H503+(I503/12))/H502)</f>
        <v>2476.77357679485</v>
      </c>
      <c r="K503" s="2" t="n">
        <f aca="false">D503*$E$1862/E503</f>
        <v>21.0790248739348</v>
      </c>
      <c r="L503" s="4" t="n">
        <f aca="false">K503*(J503/H503)</f>
        <v>164.452439104389</v>
      </c>
      <c r="M503" s="26" t="n">
        <f aca="false">H503/AVERAGE(K383:K502)</f>
        <v>13.6397691739442</v>
      </c>
      <c r="O503" s="6" t="n">
        <f aca="false">J503/AVERAGE(L383:L502)</f>
        <v>17.1725137770438</v>
      </c>
      <c r="Q503" s="29" t="n">
        <f aca="false">1/M503-(G503/100-(((E503/E383)^(1/10))-1))</f>
        <v>0.0502658813034487</v>
      </c>
      <c r="R503" s="3" t="n">
        <f aca="false">((G503/G504+G503/1200+((1+G504/1200)^(-119))*(1-G503/G504)))</f>
        <v>1.0004219860003</v>
      </c>
      <c r="S503" s="3" t="n">
        <f aca="false">S502*R502*E502/E503</f>
        <v>7.05021565865469</v>
      </c>
      <c r="T503" s="9" t="n">
        <f aca="false">(($J623/$J503)^(1/10)-1)</f>
        <v>-0.012995211417227</v>
      </c>
      <c r="U503" s="9" t="n">
        <f aca="false">(($S623/$S503)^(1/10)-1)</f>
        <v>-0.0146336485421015</v>
      </c>
      <c r="V503" s="9" t="n">
        <f aca="false">T503-U503</f>
        <v>0.00163843712487444</v>
      </c>
      <c r="Y503" s="28"/>
      <c r="Z503" s="28"/>
    </row>
    <row r="504" customFormat="false" ht="14.65" hidden="false" customHeight="false" outlineLevel="0" collapsed="false">
      <c r="A504" s="11" t="n">
        <v>1912.04</v>
      </c>
      <c r="B504" s="1" t="n">
        <v>9.59</v>
      </c>
      <c r="C504" s="2" t="n">
        <v>0.4733</v>
      </c>
      <c r="D504" s="1" t="n">
        <v>0.6267</v>
      </c>
      <c r="E504" s="1" t="n">
        <v>9.704834711</v>
      </c>
      <c r="F504" s="2" t="n">
        <f aca="false">F503+1/12</f>
        <v>1912.29166666663</v>
      </c>
      <c r="G504" s="3" t="n">
        <f aca="false">G501*9/12+G513*3/12</f>
        <v>4.12</v>
      </c>
      <c r="H504" s="2" t="n">
        <v>317.737279595797</v>
      </c>
      <c r="I504" s="2" t="n">
        <v>15.6814446749417</v>
      </c>
      <c r="J504" s="4" t="n">
        <f aca="false">J503*((H504+(I504/12))/H503)</f>
        <v>2489.08928456127</v>
      </c>
      <c r="K504" s="2" t="n">
        <f aca="false">D504*$E$1862/E504</f>
        <v>20.7639158626367</v>
      </c>
      <c r="L504" s="4" t="n">
        <f aca="false">K504*(J504/H504)</f>
        <v>162.660297667836</v>
      </c>
      <c r="M504" s="26" t="n">
        <f aca="false">H504/AVERAGE(K384:K503)</f>
        <v>13.6543926905532</v>
      </c>
      <c r="O504" s="6" t="n">
        <f aca="false">J504/AVERAGE(L384:L503)</f>
        <v>17.2003370514404</v>
      </c>
      <c r="Q504" s="29" t="n">
        <f aca="false">1/M504-(G504/100-(((E504/E384)^(1/10))-1))</f>
        <v>0.051641620629539</v>
      </c>
      <c r="R504" s="3" t="n">
        <f aca="false">((G504/G505+G504/1200+((1+G505/1200)^(-119))*(1-G504/G505)))</f>
        <v>1.00045761553646</v>
      </c>
      <c r="S504" s="3" t="n">
        <f aca="false">S503*R503*E503/E504</f>
        <v>6.8457595454299</v>
      </c>
      <c r="T504" s="9" t="n">
        <f aca="false">(($J624/$J504)^(1/10)-1)</f>
        <v>-0.00717273809394914</v>
      </c>
      <c r="U504" s="9" t="n">
        <f aca="false">(($S624/$S504)^(1/10)-1)</f>
        <v>-0.0114148696058431</v>
      </c>
      <c r="V504" s="9" t="n">
        <f aca="false">T504-U504</f>
        <v>0.00424213151189401</v>
      </c>
      <c r="Y504" s="28"/>
      <c r="Z504" s="28"/>
    </row>
    <row r="505" customFormat="false" ht="14.65" hidden="false" customHeight="false" outlineLevel="0" collapsed="false">
      <c r="A505" s="11" t="n">
        <v>1912.05</v>
      </c>
      <c r="B505" s="1" t="n">
        <v>9.58</v>
      </c>
      <c r="C505" s="2" t="n">
        <v>0.4742</v>
      </c>
      <c r="D505" s="1" t="n">
        <v>0.6358</v>
      </c>
      <c r="E505" s="1" t="n">
        <v>9.704834711</v>
      </c>
      <c r="F505" s="2" t="n">
        <f aca="false">F504+1/12</f>
        <v>1912.37499999996</v>
      </c>
      <c r="G505" s="3" t="n">
        <f aca="false">G501*8/12+G513*4/12</f>
        <v>4.15666666666667</v>
      </c>
      <c r="H505" s="2" t="n">
        <v>317.405958136364</v>
      </c>
      <c r="I505" s="2" t="n">
        <v>15.7112636062906</v>
      </c>
      <c r="J505" s="4" t="n">
        <f aca="false">J504*((H505+(I505/12))/H504)</f>
        <v>2496.75035012081</v>
      </c>
      <c r="K505" s="2" t="n">
        <f aca="false">D505*$E$1862/E505</f>
        <v>21.0654183907203</v>
      </c>
      <c r="L505" s="4" t="n">
        <f aca="false">K505*(J505/H505)</f>
        <v>165.702909457913</v>
      </c>
      <c r="M505" s="26" t="n">
        <f aca="false">H505/AVERAGE(K385:K504)</f>
        <v>13.6455006856124</v>
      </c>
      <c r="O505" s="6" t="n">
        <f aca="false">J505/AVERAGE(L385:L504)</f>
        <v>17.1988787231554</v>
      </c>
      <c r="Q505" s="29" t="n">
        <f aca="false">1/M505-(G505/100-(((E505/E385)^(1/10))-1))</f>
        <v>0.0501167007252554</v>
      </c>
      <c r="R505" s="3" t="n">
        <f aca="false">((G505/G506+G505/1200+((1+G506/1200)^(-119))*(1-G505/G506)))</f>
        <v>1.00049323305864</v>
      </c>
      <c r="S505" s="3" t="n">
        <f aca="false">S504*R504*E504/E505</f>
        <v>6.84889227135679</v>
      </c>
      <c r="T505" s="9" t="n">
        <f aca="false">(($J625/$J505)^(1/10)-1)</f>
        <v>-0.00320848201677071</v>
      </c>
      <c r="U505" s="9" t="n">
        <f aca="false">(($S625/$S505)^(1/10)-1)</f>
        <v>-0.0111448978108318</v>
      </c>
      <c r="V505" s="9" t="n">
        <f aca="false">T505-U505</f>
        <v>0.00793641579406113</v>
      </c>
      <c r="Y505" s="28"/>
      <c r="Z505" s="28"/>
    </row>
    <row r="506" customFormat="false" ht="14.65" hidden="false" customHeight="false" outlineLevel="0" collapsed="false">
      <c r="A506" s="11" t="n">
        <v>1912.06</v>
      </c>
      <c r="B506" s="1" t="n">
        <v>9.58</v>
      </c>
      <c r="C506" s="2" t="n">
        <v>0.475</v>
      </c>
      <c r="D506" s="1" t="n">
        <v>0.645</v>
      </c>
      <c r="E506" s="1" t="n">
        <v>9.609669421</v>
      </c>
      <c r="F506" s="2" t="n">
        <f aca="false">F505+1/12</f>
        <v>1912.4583333333</v>
      </c>
      <c r="G506" s="3" t="n">
        <f aca="false">G501*7/12+G513*5/12</f>
        <v>4.19333333333333</v>
      </c>
      <c r="H506" s="2" t="n">
        <v>320.549253574578</v>
      </c>
      <c r="I506" s="2" t="n">
        <v>15.8936216542719</v>
      </c>
      <c r="J506" s="4" t="n">
        <f aca="false">J505*((H506+(I506/12))/H505)</f>
        <v>2531.89427486172</v>
      </c>
      <c r="K506" s="2" t="n">
        <f aca="false">D506*$E$1862/E506</f>
        <v>21.5818651936955</v>
      </c>
      <c r="L506" s="4" t="n">
        <f aca="false">K506*(J506/H506)</f>
        <v>170.466785729207</v>
      </c>
      <c r="M506" s="26" t="n">
        <f aca="false">H506/AVERAGE(K386:K505)</f>
        <v>13.7854174045025</v>
      </c>
      <c r="O506" s="6" t="n">
        <f aca="false">J506/AVERAGE(L386:L505)</f>
        <v>17.3843325783457</v>
      </c>
      <c r="Q506" s="29" t="n">
        <f aca="false">1/M506-(G506/100-(((E506/E386)^(1/10))-1))</f>
        <v>0.0468140577436883</v>
      </c>
      <c r="R506" s="3" t="n">
        <f aca="false">((G506/G507+G506/1200+((1+G507/1200)^(-119))*(1-G506/G507)))</f>
        <v>1.00052883859954</v>
      </c>
      <c r="S506" s="3" t="n">
        <f aca="false">S505*R505*E505/E506</f>
        <v>6.92012892811751</v>
      </c>
      <c r="T506" s="9" t="n">
        <f aca="false">(($J626/$J506)^(1/10)-1)</f>
        <v>-0.00506367702435084</v>
      </c>
      <c r="U506" s="9" t="n">
        <f aca="false">(($S626/$S506)^(1/10)-1)</f>
        <v>-0.0118521902053615</v>
      </c>
      <c r="V506" s="9" t="n">
        <f aca="false">T506-U506</f>
        <v>0.0067885131810107</v>
      </c>
      <c r="Y506" s="28"/>
      <c r="Z506" s="28"/>
    </row>
    <row r="507" customFormat="false" ht="14.65" hidden="false" customHeight="false" outlineLevel="0" collapsed="false">
      <c r="A507" s="11" t="n">
        <v>1912.07</v>
      </c>
      <c r="B507" s="1" t="n">
        <v>9.59</v>
      </c>
      <c r="C507" s="2" t="n">
        <v>0.4758</v>
      </c>
      <c r="D507" s="1" t="n">
        <v>0.6542</v>
      </c>
      <c r="E507" s="1" t="n">
        <v>9.609669421</v>
      </c>
      <c r="F507" s="2" t="n">
        <f aca="false">F506+1/12</f>
        <v>1912.54166666663</v>
      </c>
      <c r="G507" s="3" t="n">
        <f aca="false">G501*6/12+G513*6/12</f>
        <v>4.23</v>
      </c>
      <c r="H507" s="2" t="n">
        <v>320.883856135721</v>
      </c>
      <c r="I507" s="2" t="n">
        <v>15.9203898591633</v>
      </c>
      <c r="J507" s="4" t="n">
        <f aca="false">J506*((H507+(I507/12))/H506)</f>
        <v>2545.01625301901</v>
      </c>
      <c r="K507" s="2" t="n">
        <f aca="false">D507*$E$1862/E507</f>
        <v>21.8896995499467</v>
      </c>
      <c r="L507" s="4" t="n">
        <f aca="false">K507*(J507/H507)</f>
        <v>173.613100388429</v>
      </c>
      <c r="M507" s="26" t="n">
        <f aca="false">H507/AVERAGE(K387:K506)</f>
        <v>13.8028766450158</v>
      </c>
      <c r="O507" s="6" t="n">
        <f aca="false">J507/AVERAGE(L387:L506)</f>
        <v>17.4143154649525</v>
      </c>
      <c r="Q507" s="29" t="n">
        <f aca="false">1/M507-(G507/100-(((E507/E387)^(1/10))-1))</f>
        <v>0.0463556347922769</v>
      </c>
      <c r="R507" s="3" t="n">
        <f aca="false">((G507/G508+G507/1200+((1+G508/1200)^(-119))*(1-G507/G508)))</f>
        <v>1.00056443219179</v>
      </c>
      <c r="S507" s="3" t="n">
        <f aca="false">S506*R506*E506/E507</f>
        <v>6.92378855940847</v>
      </c>
      <c r="T507" s="9" t="n">
        <f aca="false">(($J627/$J507)^(1/10)-1)</f>
        <v>-0.00499253148154011</v>
      </c>
      <c r="U507" s="9" t="n">
        <f aca="false">(($S627/$S507)^(1/10)-1)</f>
        <v>-0.0121784567715058</v>
      </c>
      <c r="V507" s="9" t="n">
        <f aca="false">T507-U507</f>
        <v>0.00718592528996564</v>
      </c>
      <c r="Y507" s="28"/>
      <c r="Z507" s="28"/>
    </row>
    <row r="508" customFormat="false" ht="14.65" hidden="false" customHeight="false" outlineLevel="0" collapsed="false">
      <c r="A508" s="11" t="n">
        <v>1912.08</v>
      </c>
      <c r="B508" s="1" t="n">
        <v>9.81</v>
      </c>
      <c r="C508" s="2" t="n">
        <v>0.4767</v>
      </c>
      <c r="D508" s="1" t="n">
        <v>0.6633</v>
      </c>
      <c r="E508" s="1" t="n">
        <v>9.704834711</v>
      </c>
      <c r="F508" s="2" t="n">
        <f aca="false">F507+1/12</f>
        <v>1912.62499999996</v>
      </c>
      <c r="G508" s="3" t="n">
        <f aca="false">G501*5/12+G513*7/12</f>
        <v>4.26666666666667</v>
      </c>
      <c r="H508" s="2" t="n">
        <v>325.026351703312</v>
      </c>
      <c r="I508" s="2" t="n">
        <v>15.7940939711487</v>
      </c>
      <c r="J508" s="4" t="n">
        <f aca="false">J507*((H508+(I508/12))/H507)</f>
        <v>2588.31043491732</v>
      </c>
      <c r="K508" s="2" t="n">
        <f aca="false">D508*$E$1862/E508</f>
        <v>21.9765524041597</v>
      </c>
      <c r="L508" s="4" t="n">
        <f aca="false">K508*(J508/H508)</f>
        <v>175.007778948079</v>
      </c>
      <c r="M508" s="26" t="n">
        <f aca="false">H508/AVERAGE(K388:K507)</f>
        <v>13.9847617634263</v>
      </c>
      <c r="O508" s="6" t="n">
        <f aca="false">J508/AVERAGE(L388:L507)</f>
        <v>17.6491500437476</v>
      </c>
      <c r="Q508" s="29" t="n">
        <f aca="false">1/M508-(G508/100-(((E508/E388)^(1/10))-1))</f>
        <v>0.0472388737582407</v>
      </c>
      <c r="R508" s="3" t="n">
        <f aca="false">((G508/G509+G508/1200+((1+G509/1200)^(-119))*(1-G508/G509)))</f>
        <v>1.00060001386792</v>
      </c>
      <c r="S508" s="3" t="n">
        <f aca="false">S507*R507*E507/E508</f>
        <v>6.85976380384979</v>
      </c>
      <c r="T508" s="9" t="n">
        <f aca="false">(($J628/$J508)^(1/10)-1)</f>
        <v>-0.00133756994525214</v>
      </c>
      <c r="U508" s="9" t="n">
        <f aca="false">(($S628/$S508)^(1/10)-1)</f>
        <v>-0.00975858992355316</v>
      </c>
      <c r="V508" s="9" t="n">
        <f aca="false">T508-U508</f>
        <v>0.00842101997830103</v>
      </c>
      <c r="Y508" s="28"/>
      <c r="Z508" s="28"/>
    </row>
    <row r="509" customFormat="false" ht="14.65" hidden="false" customHeight="false" outlineLevel="0" collapsed="false">
      <c r="A509" s="11" t="n">
        <v>1912.09</v>
      </c>
      <c r="B509" s="1" t="n">
        <v>9.86</v>
      </c>
      <c r="C509" s="2" t="n">
        <v>0.4775</v>
      </c>
      <c r="D509" s="1" t="n">
        <v>0.6725</v>
      </c>
      <c r="E509" s="1" t="n">
        <v>9.8</v>
      </c>
      <c r="F509" s="2" t="n">
        <f aca="false">F508+1/12</f>
        <v>1912.7083333333</v>
      </c>
      <c r="G509" s="3" t="n">
        <f aca="false">G501*4/12+G513*8/12</f>
        <v>4.30333333333333</v>
      </c>
      <c r="H509" s="2" t="n">
        <v>323.510624489796</v>
      </c>
      <c r="I509" s="2" t="n">
        <v>15.6669698979592</v>
      </c>
      <c r="J509" s="4" t="n">
        <f aca="false">J508*((H509+(I509/12))/H508)</f>
        <v>2586.63695801968</v>
      </c>
      <c r="K509" s="2" t="n">
        <f aca="false">D509*$E$1862/E509</f>
        <v>22.0649994897959</v>
      </c>
      <c r="L509" s="4" t="n">
        <f aca="false">K509*(J509/H509)</f>
        <v>176.421232684405</v>
      </c>
      <c r="M509" s="26" t="n">
        <f aca="false">H509/AVERAGE(K389:K508)</f>
        <v>13.9262850013159</v>
      </c>
      <c r="O509" s="6" t="n">
        <f aca="false">J509/AVERAGE(L389:L508)</f>
        <v>17.5792292659694</v>
      </c>
      <c r="Q509" s="29" t="n">
        <f aca="false">1/M509-(G509/100-(((E509/E389)^(1/10))-1))</f>
        <v>0.046975292586145</v>
      </c>
      <c r="R509" s="3" t="n">
        <f aca="false">((G509/G510+G509/1200+((1+G510/1200)^(-119))*(1-G509/G510)))</f>
        <v>1.00063558366035</v>
      </c>
      <c r="S509" s="3" t="n">
        <f aca="false">S508*R508*E508/E509</f>
        <v>6.79722637963404</v>
      </c>
      <c r="T509" s="9" t="n">
        <f aca="false">(($J629/$J509)^(1/10)-1)</f>
        <v>0.00175571451781309</v>
      </c>
      <c r="U509" s="9" t="n">
        <f aca="false">(($S629/$S509)^(1/10)-1)</f>
        <v>-0.00853355968052916</v>
      </c>
      <c r="V509" s="9" t="n">
        <f aca="false">T509-U509</f>
        <v>0.0102892741983422</v>
      </c>
      <c r="Y509" s="28"/>
      <c r="Z509" s="28"/>
    </row>
    <row r="510" customFormat="false" ht="14.65" hidden="false" customHeight="false" outlineLevel="0" collapsed="false">
      <c r="A510" s="11" t="n">
        <v>1912.1</v>
      </c>
      <c r="B510" s="1" t="n">
        <v>9.84</v>
      </c>
      <c r="C510" s="2" t="n">
        <v>0.4783</v>
      </c>
      <c r="D510" s="1" t="n">
        <v>0.6817</v>
      </c>
      <c r="E510" s="1" t="n">
        <v>9.8</v>
      </c>
      <c r="F510" s="2" t="n">
        <f aca="false">F509+1/12</f>
        <v>1912.79166666663</v>
      </c>
      <c r="G510" s="3" t="n">
        <f aca="false">G501*3/12+G513*9/12</f>
        <v>4.34</v>
      </c>
      <c r="H510" s="2" t="n">
        <v>322.854416326531</v>
      </c>
      <c r="I510" s="2" t="n">
        <v>15.6932182244898</v>
      </c>
      <c r="J510" s="4" t="n">
        <f aca="false">J509*((H510+(I510/12))/H509)</f>
        <v>2591.84652180515</v>
      </c>
      <c r="K510" s="2" t="n">
        <f aca="false">D510*$E$1862/E510</f>
        <v>22.366855244898</v>
      </c>
      <c r="L510" s="4" t="n">
        <f aca="false">K510*(J510/H510)</f>
        <v>179.559123365302</v>
      </c>
      <c r="M510" s="26" t="n">
        <f aca="false">H510/AVERAGE(K390:K509)</f>
        <v>13.9050927011785</v>
      </c>
      <c r="O510" s="6" t="n">
        <f aca="false">J510/AVERAGE(L390:L509)</f>
        <v>17.5561097650148</v>
      </c>
      <c r="Q510" s="29" t="n">
        <f aca="false">1/M510-(G510/100-(((E510/E390)^(1/10))-1))</f>
        <v>0.039873848016868</v>
      </c>
      <c r="R510" s="3" t="n">
        <f aca="false">((G510/G511+G510/1200+((1+G511/1200)^(-119))*(1-G510/G511)))</f>
        <v>1.00067114160143</v>
      </c>
      <c r="S510" s="3" t="n">
        <f aca="false">S509*R509*E509/E510</f>
        <v>6.80154658565664</v>
      </c>
      <c r="T510" s="9" t="n">
        <f aca="false">(($J630/$J510)^(1/10)-1)</f>
        <v>0.0035927814022958</v>
      </c>
      <c r="U510" s="9" t="n">
        <f aca="false">(($S630/$S510)^(1/10)-1)</f>
        <v>-0.00887378703770969</v>
      </c>
      <c r="V510" s="9" t="n">
        <f aca="false">T510-U510</f>
        <v>0.0124665684400055</v>
      </c>
      <c r="Y510" s="28"/>
      <c r="Z510" s="28"/>
    </row>
    <row r="511" customFormat="false" ht="14.65" hidden="false" customHeight="false" outlineLevel="0" collapsed="false">
      <c r="A511" s="11" t="n">
        <v>1912.11</v>
      </c>
      <c r="B511" s="1" t="n">
        <v>9.73</v>
      </c>
      <c r="C511" s="2" t="n">
        <v>0.4792</v>
      </c>
      <c r="D511" s="1" t="n">
        <v>0.6908</v>
      </c>
      <c r="E511" s="1" t="n">
        <v>9.8</v>
      </c>
      <c r="F511" s="2" t="n">
        <f aca="false">F510+1/12</f>
        <v>1912.87499999996</v>
      </c>
      <c r="G511" s="3" t="n">
        <f aca="false">G501*2/12+G513*10/12</f>
        <v>4.37666666666667</v>
      </c>
      <c r="H511" s="2" t="n">
        <v>319.245271428571</v>
      </c>
      <c r="I511" s="2" t="n">
        <v>15.7227475918367</v>
      </c>
      <c r="J511" s="4" t="n">
        <f aca="false">J510*((H511+(I511/12))/H510)</f>
        <v>2573.39102929555</v>
      </c>
      <c r="K511" s="2" t="n">
        <f aca="false">D511*$E$1862/E511</f>
        <v>22.6654299591837</v>
      </c>
      <c r="L511" s="4" t="n">
        <f aca="false">K511*(J511/H511)</f>
        <v>182.702828678044</v>
      </c>
      <c r="M511" s="26" t="n">
        <f aca="false">H511/AVERAGE(K391:K510)</f>
        <v>13.7495410186065</v>
      </c>
      <c r="O511" s="6" t="n">
        <f aca="false">J511/AVERAGE(L391:L510)</f>
        <v>17.3651099454777</v>
      </c>
      <c r="Q511" s="29" t="n">
        <f aca="false">1/M511-(G511/100-(((E511/E391)^(1/10))-1))</f>
        <v>0.0436799188297432</v>
      </c>
      <c r="R511" s="3" t="n">
        <f aca="false">((G511/G512+G511/1200+((1+G512/1200)^(-119))*(1-G511/G512)))</f>
        <v>1.00070668772338</v>
      </c>
      <c r="S511" s="3" t="n">
        <f aca="false">S510*R510*E510/E511</f>
        <v>6.80611138652431</v>
      </c>
      <c r="T511" s="9" t="n">
        <f aca="false">(($J631/$J511)^(1/10)-1)</f>
        <v>-0.000913048862129728</v>
      </c>
      <c r="U511" s="9" t="n">
        <f aca="false">(($S631/$S511)^(1/10)-1)</f>
        <v>-0.00921344500882837</v>
      </c>
      <c r="V511" s="9" t="n">
        <f aca="false">T511-U511</f>
        <v>0.00830039614669864</v>
      </c>
      <c r="Y511" s="28"/>
      <c r="Z511" s="28"/>
    </row>
    <row r="512" customFormat="false" ht="14.65" hidden="false" customHeight="false" outlineLevel="0" collapsed="false">
      <c r="A512" s="11" t="n">
        <v>1912.12</v>
      </c>
      <c r="B512" s="1" t="n">
        <v>9.38</v>
      </c>
      <c r="C512" s="2" t="n">
        <v>0.48</v>
      </c>
      <c r="D512" s="1" t="n">
        <v>0.7</v>
      </c>
      <c r="E512" s="1" t="n">
        <v>9.704834711</v>
      </c>
      <c r="F512" s="2" t="n">
        <f aca="false">F511+1/12</f>
        <v>1912.9583333333</v>
      </c>
      <c r="G512" s="3" t="n">
        <f aca="false">G501*1/12+G513*11/12</f>
        <v>4.41333333333333</v>
      </c>
      <c r="H512" s="2" t="n">
        <v>310.779528947714</v>
      </c>
      <c r="I512" s="2" t="n">
        <v>15.9034300527615</v>
      </c>
      <c r="J512" s="4" t="n">
        <f aca="false">J511*((H512+(I512/12))/H511)</f>
        <v>2515.83281711507</v>
      </c>
      <c r="K512" s="2" t="n">
        <f aca="false">D512*$E$1862/E512</f>
        <v>23.1925021602771</v>
      </c>
      <c r="L512" s="4" t="n">
        <f aca="false">K512*(J512/H512)</f>
        <v>187.748717695155</v>
      </c>
      <c r="M512" s="26" t="n">
        <f aca="false">H512/AVERAGE(K392:K511)</f>
        <v>13.3889994525796</v>
      </c>
      <c r="O512" s="6" t="n">
        <f aca="false">J512/AVERAGE(L392:L511)</f>
        <v>16.9156323102258</v>
      </c>
      <c r="Q512" s="29" t="n">
        <f aca="false">1/M512-(G512/100-(((E512/E392)^(1/10))-1))</f>
        <v>0.0431497614251091</v>
      </c>
      <c r="R512" s="3" t="n">
        <f aca="false">((G512/G513+G512/1200+((1+G513/1200)^(-119))*(1-G512/G513)))</f>
        <v>1.00074222205836</v>
      </c>
      <c r="S512" s="3" t="n">
        <f aca="false">S511*R511*E511/E512</f>
        <v>6.87770885029288</v>
      </c>
      <c r="T512" s="9" t="n">
        <f aca="false">(($J632/$J512)^(1/10)-1)</f>
        <v>0.00101098742329531</v>
      </c>
      <c r="U512" s="9" t="n">
        <f aca="false">(($S632/$S512)^(1/10)-1)</f>
        <v>-0.0105186020106588</v>
      </c>
      <c r="V512" s="9" t="n">
        <f aca="false">T512-U512</f>
        <v>0.0115295894339541</v>
      </c>
      <c r="Y512" s="28"/>
      <c r="Z512" s="28"/>
    </row>
    <row r="513" customFormat="false" ht="14.65" hidden="false" customHeight="false" outlineLevel="0" collapsed="false">
      <c r="A513" s="11" t="n">
        <v>1913.01</v>
      </c>
      <c r="B513" s="1" t="n">
        <v>9.3</v>
      </c>
      <c r="C513" s="2" t="n">
        <v>0.48</v>
      </c>
      <c r="D513" s="1" t="n">
        <v>0.6942</v>
      </c>
      <c r="E513" s="1" t="n">
        <v>9.8</v>
      </c>
      <c r="F513" s="2" t="n">
        <f aca="false">F512+1/12</f>
        <v>1913.04166666663</v>
      </c>
      <c r="G513" s="3" t="n">
        <v>4.45</v>
      </c>
      <c r="H513" s="2" t="n">
        <v>305.136795918367</v>
      </c>
      <c r="I513" s="2" t="n">
        <v>15.7489959183673</v>
      </c>
      <c r="J513" s="4" t="n">
        <f aca="false">J512*((H513+(I513/12))/H512)</f>
        <v>2480.77789278871</v>
      </c>
      <c r="K513" s="2" t="n">
        <f aca="false">D513*$E$1862/E513</f>
        <v>22.7769853469388</v>
      </c>
      <c r="L513" s="4" t="n">
        <f aca="false">K513*(J513/H513)</f>
        <v>185.17806593268</v>
      </c>
      <c r="M513" s="26" t="n">
        <f aca="false">H513/AVERAGE(K393:K512)</f>
        <v>13.1480887917616</v>
      </c>
      <c r="O513" s="6" t="n">
        <f aca="false">J513/AVERAGE(L393:L512)</f>
        <v>16.6165107117189</v>
      </c>
      <c r="Q513" s="29" t="n">
        <f aca="false">1/M513-(G513/100-(((E513/E393)^(1/10))-1))</f>
        <v>0.0440205827925227</v>
      </c>
      <c r="R513" s="3" t="n">
        <f aca="false">((G513/G514+G513/1200+((1+G514/1200)^(-119))*(1-G513/G514)))</f>
        <v>1.00564529333532</v>
      </c>
      <c r="S513" s="3" t="n">
        <f aca="false">S512*R512*E512/E513</f>
        <v>6.81597639782404</v>
      </c>
      <c r="T513" s="9" t="n">
        <f aca="false">(($J633/$J513)^(1/10)-1)</f>
        <v>0.00485432829498778</v>
      </c>
      <c r="U513" s="9" t="n">
        <f aca="false">(($S633/$S513)^(1/10)-1)</f>
        <v>-0.0087187838070486</v>
      </c>
      <c r="V513" s="9" t="n">
        <f aca="false">T513-U513</f>
        <v>0.0135731121020364</v>
      </c>
      <c r="Y513" s="28"/>
      <c r="Z513" s="28"/>
    </row>
    <row r="514" customFormat="false" ht="14.65" hidden="false" customHeight="false" outlineLevel="0" collapsed="false">
      <c r="A514" s="11" t="n">
        <v>1913.02</v>
      </c>
      <c r="B514" s="1" t="n">
        <v>8.97</v>
      </c>
      <c r="C514" s="2" t="n">
        <v>0.48</v>
      </c>
      <c r="D514" s="1" t="n">
        <v>0.6883</v>
      </c>
      <c r="E514" s="1" t="n">
        <v>9.8</v>
      </c>
      <c r="F514" s="2" t="n">
        <f aca="false">F513+1/12</f>
        <v>1913.12499999996</v>
      </c>
      <c r="G514" s="3" t="n">
        <f aca="false">G513*11/12+G525*1/12</f>
        <v>4.42583333333333</v>
      </c>
      <c r="H514" s="2" t="n">
        <v>294.30936122449</v>
      </c>
      <c r="I514" s="2" t="n">
        <v>15.7489959183673</v>
      </c>
      <c r="J514" s="4" t="n">
        <f aca="false">J513*((H514+(I514/12))/H513)</f>
        <v>2403.42030258347</v>
      </c>
      <c r="K514" s="2" t="n">
        <f aca="false">D514*$E$1862/E514</f>
        <v>22.5834039387755</v>
      </c>
      <c r="L514" s="4" t="n">
        <f aca="false">K514*(J514/H514)</f>
        <v>184.422987097904</v>
      </c>
      <c r="M514" s="26" t="n">
        <f aca="false">H514/AVERAGE(K394:K513)</f>
        <v>12.6829605162368</v>
      </c>
      <c r="O514" s="6" t="n">
        <f aca="false">J514/AVERAGE(L394:L513)</f>
        <v>16.0374509418486</v>
      </c>
      <c r="Q514" s="29" t="n">
        <f aca="false">1/M514-(G514/100-(((E514/E394)^(1/10))-1))</f>
        <v>0.0470515125028968</v>
      </c>
      <c r="R514" s="3" t="n">
        <f aca="false">((G514/G515+G514/1200+((1+G515/1200)^(-119))*(1-G514/G515)))</f>
        <v>1.0056273197322</v>
      </c>
      <c r="S514" s="3" t="n">
        <f aca="false">S513*R513*E513/E514</f>
        <v>6.85445458395636</v>
      </c>
      <c r="T514" s="9" t="n">
        <f aca="false">(($J634/$J514)^(1/10)-1)</f>
        <v>0.0127317901394621</v>
      </c>
      <c r="U514" s="9" t="n">
        <f aca="false">(($S634/$S514)^(1/10)-1)</f>
        <v>-0.00871876123578752</v>
      </c>
      <c r="V514" s="9" t="n">
        <f aca="false">T514-U514</f>
        <v>0.0214505513752497</v>
      </c>
      <c r="Y514" s="28"/>
      <c r="Z514" s="28"/>
    </row>
    <row r="515" customFormat="false" ht="14.65" hidden="false" customHeight="false" outlineLevel="0" collapsed="false">
      <c r="A515" s="11" t="n">
        <v>1913.03</v>
      </c>
      <c r="B515" s="1" t="n">
        <v>8.8</v>
      </c>
      <c r="C515" s="2" t="n">
        <v>0.48</v>
      </c>
      <c r="D515" s="1" t="n">
        <v>0.6825</v>
      </c>
      <c r="E515" s="1" t="n">
        <v>9.8</v>
      </c>
      <c r="F515" s="2" t="n">
        <f aca="false">F514+1/12</f>
        <v>1913.2083333333</v>
      </c>
      <c r="G515" s="3" t="n">
        <f aca="false">G513*10/12+G525*2/12</f>
        <v>4.40166666666667</v>
      </c>
      <c r="H515" s="2" t="n">
        <v>288.731591836735</v>
      </c>
      <c r="I515" s="2" t="n">
        <v>15.7489959183673</v>
      </c>
      <c r="J515" s="4" t="n">
        <f aca="false">J514*((H515+(I515/12))/H514)</f>
        <v>2368.58812428516</v>
      </c>
      <c r="K515" s="2" t="n">
        <f aca="false">D515*$E$1862/E515</f>
        <v>22.3931035714286</v>
      </c>
      <c r="L515" s="4" t="n">
        <f aca="false">K515*(J515/H515)</f>
        <v>183.700158502798</v>
      </c>
      <c r="M515" s="26" t="n">
        <f aca="false">H515/AVERAGE(K395:K514)</f>
        <v>12.4434535151837</v>
      </c>
      <c r="O515" s="6" t="n">
        <f aca="false">J515/AVERAGE(L395:L514)</f>
        <v>15.7450599390321</v>
      </c>
      <c r="Q515" s="29" t="n">
        <f aca="false">1/M515-(G515/100-(((E515/E395)^(1/10))-1))</f>
        <v>0.052210253654174</v>
      </c>
      <c r="R515" s="3" t="n">
        <f aca="false">((G515/G516+G515/1200+((1+G516/1200)^(-119))*(1-G515/G516)))</f>
        <v>1.00560934950674</v>
      </c>
      <c r="S515" s="3" t="n">
        <f aca="false">S514*R514*E514/E515</f>
        <v>6.89302679149016</v>
      </c>
      <c r="T515" s="9" t="n">
        <f aca="false">(($J635/$J515)^(1/10)-1)</f>
        <v>0.0163002555224967</v>
      </c>
      <c r="U515" s="9" t="n">
        <f aca="false">(($S635/$S515)^(1/10)-1)</f>
        <v>-0.0087187907954055</v>
      </c>
      <c r="V515" s="9" t="n">
        <f aca="false">T515-U515</f>
        <v>0.0250190463179022</v>
      </c>
      <c r="Y515" s="28"/>
      <c r="Z515" s="28"/>
    </row>
    <row r="516" customFormat="false" ht="14.65" hidden="false" customHeight="false" outlineLevel="0" collapsed="false">
      <c r="A516" s="11" t="n">
        <v>1913.04</v>
      </c>
      <c r="B516" s="1" t="n">
        <v>8.79</v>
      </c>
      <c r="C516" s="2" t="n">
        <v>0.48</v>
      </c>
      <c r="D516" s="1" t="n">
        <v>0.6767</v>
      </c>
      <c r="E516" s="1" t="n">
        <v>9.8</v>
      </c>
      <c r="F516" s="2" t="n">
        <f aca="false">F515+1/12</f>
        <v>1913.29166666663</v>
      </c>
      <c r="G516" s="3" t="n">
        <f aca="false">G513*9/12+G525*3/12</f>
        <v>4.3775</v>
      </c>
      <c r="H516" s="2" t="n">
        <v>288.403487755102</v>
      </c>
      <c r="I516" s="2" t="n">
        <v>15.7489959183673</v>
      </c>
      <c r="J516" s="4" t="n">
        <f aca="false">J515*((H516+(I516/12))/H515)</f>
        <v>2376.66285652704</v>
      </c>
      <c r="K516" s="2" t="n">
        <f aca="false">D516*$E$1862/E516</f>
        <v>22.2028032040816</v>
      </c>
      <c r="L516" s="4" t="n">
        <f aca="false">K516*(J516/H516)</f>
        <v>182.967890217503</v>
      </c>
      <c r="M516" s="26" t="n">
        <f aca="false">H516/AVERAGE(K396:K515)</f>
        <v>12.4330670817952</v>
      </c>
      <c r="O516" s="6" t="n">
        <f aca="false">J516/AVERAGE(L396:L515)</f>
        <v>15.7420291698804</v>
      </c>
      <c r="Q516" s="29" t="n">
        <f aca="false">1/M516-(G516/100-(((E516/E396)^(1/10))-1))</f>
        <v>0.0525190550488228</v>
      </c>
      <c r="R516" s="3" t="n">
        <f aca="false">((G516/G517+G516/1200+((1+G517/1200)^(-119))*(1-G516/G517)))</f>
        <v>1.00559138266499</v>
      </c>
      <c r="S516" s="3" t="n">
        <f aca="false">S515*R515*E515/E516</f>
        <v>6.93169218792295</v>
      </c>
      <c r="T516" s="9" t="n">
        <f aca="false">(($J636/$J516)^(1/10)-1)</f>
        <v>0.01221896292005</v>
      </c>
      <c r="U516" s="9" t="n">
        <f aca="false">(($S636/$S516)^(1/10)-1)</f>
        <v>-0.00930699704594573</v>
      </c>
      <c r="V516" s="9" t="n">
        <f aca="false">T516-U516</f>
        <v>0.0215259599659957</v>
      </c>
      <c r="Y516" s="28"/>
      <c r="Z516" s="28"/>
    </row>
    <row r="517" customFormat="false" ht="14.65" hidden="false" customHeight="false" outlineLevel="0" collapsed="false">
      <c r="A517" s="11" t="n">
        <v>1913.05</v>
      </c>
      <c r="B517" s="1" t="n">
        <v>8.55</v>
      </c>
      <c r="C517" s="2" t="n">
        <v>0.48</v>
      </c>
      <c r="D517" s="1" t="n">
        <v>0.6708</v>
      </c>
      <c r="E517" s="1" t="n">
        <v>9.7</v>
      </c>
      <c r="F517" s="2" t="n">
        <f aca="false">F516+1/12</f>
        <v>1913.37499999996</v>
      </c>
      <c r="G517" s="3" t="n">
        <f aca="false">G513*8/12+G525*4/12</f>
        <v>4.35333333333333</v>
      </c>
      <c r="H517" s="2" t="n">
        <v>283.421041237113</v>
      </c>
      <c r="I517" s="2" t="n">
        <v>15.9113567010309</v>
      </c>
      <c r="J517" s="4" t="n">
        <f aca="false">J516*((H517+(I517/12))/H516)</f>
        <v>2346.53053010285</v>
      </c>
      <c r="K517" s="2" t="n">
        <f aca="false">D517*$E$1862/E517</f>
        <v>22.2361209896907</v>
      </c>
      <c r="L517" s="4" t="n">
        <f aca="false">K517*(J517/H517)</f>
        <v>184.099728607367</v>
      </c>
      <c r="M517" s="26" t="n">
        <f aca="false">H517/AVERAGE(K397:K516)</f>
        <v>12.2214010611541</v>
      </c>
      <c r="O517" s="6" t="n">
        <f aca="false">J517/AVERAGE(L397:L516)</f>
        <v>15.4864554085297</v>
      </c>
      <c r="Q517" s="29" t="n">
        <f aca="false">1/M517-(G517/100-(((E517/E397)^(1/10))-1))</f>
        <v>0.0554485291804662</v>
      </c>
      <c r="R517" s="3" t="n">
        <f aca="false">((G517/G518+G517/1200+((1+G518/1200)^(-119))*(1-G517/G518)))</f>
        <v>1.00557341921305</v>
      </c>
      <c r="S517" s="3" t="n">
        <f aca="false">S516*R516*E516/E517</f>
        <v>7.04231024003336</v>
      </c>
      <c r="T517" s="9" t="n">
        <f aca="false">(($J637/$J517)^(1/10)-1)</f>
        <v>0.00911855931059802</v>
      </c>
      <c r="U517" s="9" t="n">
        <f aca="false">(($S637/$S517)^(1/10)-1)</f>
        <v>-0.0103227139315183</v>
      </c>
      <c r="V517" s="9" t="n">
        <f aca="false">T517-U517</f>
        <v>0.0194412732421163</v>
      </c>
      <c r="Y517" s="28"/>
      <c r="Z517" s="28"/>
    </row>
    <row r="518" customFormat="false" ht="14.65" hidden="false" customHeight="false" outlineLevel="0" collapsed="false">
      <c r="A518" s="11" t="n">
        <v>1913.06</v>
      </c>
      <c r="B518" s="1" t="n">
        <v>8.12</v>
      </c>
      <c r="C518" s="2" t="n">
        <v>0.48</v>
      </c>
      <c r="D518" s="1" t="n">
        <v>0.665</v>
      </c>
      <c r="E518" s="1" t="n">
        <v>9.8</v>
      </c>
      <c r="F518" s="2" t="n">
        <f aca="false">F517+1/12</f>
        <v>1913.45833333329</v>
      </c>
      <c r="G518" s="3" t="n">
        <f aca="false">G513*7/12+G525*5/12</f>
        <v>4.32916666666667</v>
      </c>
      <c r="H518" s="2" t="n">
        <v>266.420514285714</v>
      </c>
      <c r="I518" s="2" t="n">
        <v>15.7489959183673</v>
      </c>
      <c r="J518" s="4" t="n">
        <f aca="false">J517*((H518+(I518/12))/H517)</f>
        <v>2216.64380616662</v>
      </c>
      <c r="K518" s="2" t="n">
        <f aca="false">D518*$E$1862/E518</f>
        <v>21.8189214285714</v>
      </c>
      <c r="L518" s="4" t="n">
        <f aca="false">K518*(J518/H518)</f>
        <v>181.535484125714</v>
      </c>
      <c r="M518" s="26" t="n">
        <f aca="false">H518/AVERAGE(K398:K517)</f>
        <v>11.4919628527612</v>
      </c>
      <c r="O518" s="6" t="n">
        <f aca="false">J518/AVERAGE(L398:L517)</f>
        <v>14.5770059512266</v>
      </c>
      <c r="Q518" s="29" t="n">
        <f aca="false">1/M518-(G518/100-(((E518/E398)^(1/10))-1))</f>
        <v>0.0619276367469052</v>
      </c>
      <c r="R518" s="3" t="n">
        <f aca="false">((G518/G519+G518/1200+((1+G519/1200)^(-119))*(1-G518/G519)))</f>
        <v>1.00555545915699</v>
      </c>
      <c r="S518" s="3" t="n">
        <f aca="false">S517*R517*E517/E518</f>
        <v>7.00929917103317</v>
      </c>
      <c r="T518" s="9" t="n">
        <f aca="false">(($J638/$J518)^(1/10)-1)</f>
        <v>0.0108780475289407</v>
      </c>
      <c r="U518" s="9" t="n">
        <f aca="false">(($S638/$S518)^(1/10)-1)</f>
        <v>-0.0098916250778448</v>
      </c>
      <c r="V518" s="9" t="n">
        <f aca="false">T518-U518</f>
        <v>0.0207696726067855</v>
      </c>
      <c r="Y518" s="28"/>
      <c r="Z518" s="28"/>
    </row>
    <row r="519" customFormat="false" ht="14.65" hidden="false" customHeight="false" outlineLevel="0" collapsed="false">
      <c r="A519" s="11" t="n">
        <v>1913.07</v>
      </c>
      <c r="B519" s="1" t="n">
        <v>8.23</v>
      </c>
      <c r="C519" s="2" t="n">
        <v>0.48</v>
      </c>
      <c r="D519" s="1" t="n">
        <v>0.6592</v>
      </c>
      <c r="E519" s="1" t="n">
        <v>9.9</v>
      </c>
      <c r="F519" s="2" t="n">
        <f aca="false">F518+1/12</f>
        <v>1913.54166666663</v>
      </c>
      <c r="G519" s="3" t="n">
        <f aca="false">G513*6/12+G525*6/12</f>
        <v>4.305</v>
      </c>
      <c r="H519" s="2" t="n">
        <v>267.302086868687</v>
      </c>
      <c r="I519" s="2" t="n">
        <v>15.5899151515152</v>
      </c>
      <c r="J519" s="4" t="n">
        <f aca="false">J518*((H519+(I519/12))/H518)</f>
        <v>2234.78770356993</v>
      </c>
      <c r="K519" s="2" t="n">
        <f aca="false">D519*$E$1862/E519</f>
        <v>21.4101501414141</v>
      </c>
      <c r="L519" s="4" t="n">
        <f aca="false">K519*(J519/H519)</f>
        <v>179.000249598214</v>
      </c>
      <c r="M519" s="26" t="n">
        <f aca="false">H519/AVERAGE(K399:K518)</f>
        <v>11.5340227954599</v>
      </c>
      <c r="O519" s="6" t="n">
        <f aca="false">J519/AVERAGE(L399:L518)</f>
        <v>14.6451161500148</v>
      </c>
      <c r="Q519" s="29" t="n">
        <f aca="false">1/M519-(G519/100-(((E519/E399)^(1/10))-1))</f>
        <v>0.0628862275516777</v>
      </c>
      <c r="R519" s="3" t="n">
        <f aca="false">((G519/G520+G519/1200+((1+G520/1200)^(-119))*(1-G519/G520)))</f>
        <v>1.00553750250292</v>
      </c>
      <c r="S519" s="3" t="n">
        <f aca="false">S518*R518*E518/E519</f>
        <v>6.97704471249597</v>
      </c>
      <c r="T519" s="9" t="n">
        <f aca="false">(($J639/$J519)^(1/10)-1)</f>
        <v>0.00597526250725577</v>
      </c>
      <c r="U519" s="9" t="n">
        <f aca="false">(($S639/$S519)^(1/10)-1)</f>
        <v>-0.0100446905743778</v>
      </c>
      <c r="V519" s="9" t="n">
        <f aca="false">T519-U519</f>
        <v>0.0160199530816336</v>
      </c>
      <c r="Y519" s="28"/>
      <c r="Z519" s="28"/>
    </row>
    <row r="520" customFormat="false" ht="14.65" hidden="false" customHeight="false" outlineLevel="0" collapsed="false">
      <c r="A520" s="11" t="n">
        <v>1913.08</v>
      </c>
      <c r="B520" s="1" t="n">
        <v>8.45</v>
      </c>
      <c r="C520" s="2" t="n">
        <v>0.48</v>
      </c>
      <c r="D520" s="1" t="n">
        <v>0.6533</v>
      </c>
      <c r="E520" s="1" t="n">
        <v>9.9</v>
      </c>
      <c r="F520" s="2" t="n">
        <f aca="false">F519+1/12</f>
        <v>1913.62499999996</v>
      </c>
      <c r="G520" s="3" t="n">
        <f aca="false">G513*5/12+G525*7/12</f>
        <v>4.28083333333333</v>
      </c>
      <c r="H520" s="2" t="n">
        <v>274.447464646465</v>
      </c>
      <c r="I520" s="2" t="n">
        <v>15.5899151515152</v>
      </c>
      <c r="J520" s="4" t="n">
        <f aca="false">J519*((H520+(I520/12))/H519)</f>
        <v>2305.38853017117</v>
      </c>
      <c r="K520" s="2" t="n">
        <f aca="false">D520*$E$1862/E520</f>
        <v>21.2185241010101</v>
      </c>
      <c r="L520" s="4" t="n">
        <f aca="false">K520*(J520/H520)</f>
        <v>178.237908492405</v>
      </c>
      <c r="M520" s="26" t="n">
        <f aca="false">H520/AVERAGE(K400:K519)</f>
        <v>11.8468405435646</v>
      </c>
      <c r="O520" s="6" t="n">
        <f aca="false">J520/AVERAGE(L400:L519)</f>
        <v>15.0564150652117</v>
      </c>
      <c r="Q520" s="29" t="n">
        <f aca="false">1/M520-(G520/100-(((E520/E400)^(1/10))-1))</f>
        <v>0.0608385661290377</v>
      </c>
      <c r="R520" s="3" t="n">
        <f aca="false">((G520/G521+G520/1200+((1+G521/1200)^(-119))*(1-G520/G521)))</f>
        <v>1.00551954925696</v>
      </c>
      <c r="S520" s="3" t="n">
        <f aca="false">S519*R519*E519/E520</f>
        <v>7.01568011505441</v>
      </c>
      <c r="T520" s="9" t="n">
        <f aca="false">(($J640/$J520)^(1/10)-1)</f>
        <v>0.00447222652526058</v>
      </c>
      <c r="U520" s="9" t="n">
        <f aca="false">(($S640/$S520)^(1/10)-1)</f>
        <v>-0.00946757664829057</v>
      </c>
      <c r="V520" s="9" t="n">
        <f aca="false">T520-U520</f>
        <v>0.0139398031735511</v>
      </c>
      <c r="Y520" s="28"/>
      <c r="Z520" s="28"/>
    </row>
    <row r="521" customFormat="false" ht="14.65" hidden="false" customHeight="false" outlineLevel="0" collapsed="false">
      <c r="A521" s="11" t="n">
        <v>1913.09</v>
      </c>
      <c r="B521" s="1" t="n">
        <v>8.53</v>
      </c>
      <c r="C521" s="2" t="n">
        <v>0.48</v>
      </c>
      <c r="D521" s="1" t="n">
        <v>0.6475</v>
      </c>
      <c r="E521" s="1" t="n">
        <v>10</v>
      </c>
      <c r="F521" s="2" t="n">
        <f aca="false">F520+1/12</f>
        <v>1913.70833333329</v>
      </c>
      <c r="G521" s="3" t="n">
        <f aca="false">G513*4/12+G525*8/12</f>
        <v>4.25666666666667</v>
      </c>
      <c r="H521" s="2" t="n">
        <v>274.275326</v>
      </c>
      <c r="I521" s="2" t="n">
        <v>15.434016</v>
      </c>
      <c r="J521" s="4" t="n">
        <f aca="false">J520*((H521+(I521/12))/H520)</f>
        <v>2314.74649781435</v>
      </c>
      <c r="K521" s="2" t="n">
        <f aca="false">D521*$E$1862/E521</f>
        <v>20.8198445</v>
      </c>
      <c r="L521" s="4" t="n">
        <f aca="false">K521*(J521/H521)</f>
        <v>175.709068855192</v>
      </c>
      <c r="M521" s="26" t="n">
        <f aca="false">H521/AVERAGE(K401:K520)</f>
        <v>11.843316826626</v>
      </c>
      <c r="O521" s="6" t="n">
        <f aca="false">J521/AVERAGE(L401:L520)</f>
        <v>15.0659355739766</v>
      </c>
      <c r="Q521" s="29" t="n">
        <f aca="false">1/M521-(G521/100-(((E521/E401)^(1/10))-1))</f>
        <v>0.0609511612218233</v>
      </c>
      <c r="R521" s="3" t="n">
        <f aca="false">((G521/G522+G521/1200+((1+G522/1200)^(-119))*(1-G521/G522)))</f>
        <v>1.00550159942525</v>
      </c>
      <c r="S521" s="3" t="n">
        <f aca="false">S520*R520*E520/E521</f>
        <v>6.98385947195036</v>
      </c>
      <c r="T521" s="9" t="n">
        <f aca="false">(($J641/$J521)^(1/10)-1)</f>
        <v>0.00463553997924637</v>
      </c>
      <c r="U521" s="9" t="n">
        <f aca="false">(($S641/$S521)^(1/10)-1)</f>
        <v>-0.0090498831368746</v>
      </c>
      <c r="V521" s="9" t="n">
        <f aca="false">T521-U521</f>
        <v>0.013685423116121</v>
      </c>
      <c r="Y521" s="28"/>
      <c r="Z521" s="28"/>
    </row>
    <row r="522" customFormat="false" ht="14.65" hidden="false" customHeight="false" outlineLevel="0" collapsed="false">
      <c r="A522" s="11" t="n">
        <v>1913.1</v>
      </c>
      <c r="B522" s="1" t="n">
        <v>8.26</v>
      </c>
      <c r="C522" s="2" t="n">
        <v>0.48</v>
      </c>
      <c r="D522" s="1" t="n">
        <v>0.6417</v>
      </c>
      <c r="E522" s="1" t="n">
        <v>10</v>
      </c>
      <c r="F522" s="2" t="n">
        <f aca="false">F521+1/12</f>
        <v>1913.79166666663</v>
      </c>
      <c r="G522" s="3" t="n">
        <f aca="false">G513*3/12+G525*9/12</f>
        <v>4.2325</v>
      </c>
      <c r="H522" s="2" t="n">
        <v>265.593692</v>
      </c>
      <c r="I522" s="2" t="n">
        <v>15.434016</v>
      </c>
      <c r="J522" s="4" t="n">
        <f aca="false">J521*((H522+(I522/12))/H521)</f>
        <v>2252.33246563412</v>
      </c>
      <c r="K522" s="2" t="n">
        <f aca="false">D522*$E$1862/E522</f>
        <v>20.63335014</v>
      </c>
      <c r="L522" s="4" t="n">
        <f aca="false">K522*(J522/H522)</f>
        <v>174.978419273295</v>
      </c>
      <c r="M522" s="26" t="n">
        <f aca="false">H522/AVERAGE(K402:K521)</f>
        <v>11.4714902403123</v>
      </c>
      <c r="O522" s="6" t="n">
        <f aca="false">J522/AVERAGE(L402:L521)</f>
        <v>14.6098574014117</v>
      </c>
      <c r="Q522" s="29" t="n">
        <f aca="false">1/M522-(G522/100-(((E522/E402)^(1/10))-1))</f>
        <v>0.0651087219603513</v>
      </c>
      <c r="R522" s="3" t="n">
        <f aca="false">((G522/G523+G522/1200+((1+G523/1200)^(-119))*(1-G522/G523)))</f>
        <v>1.0054836530139</v>
      </c>
      <c r="S522" s="3" t="n">
        <f aca="false">S521*R521*E521/E522</f>
        <v>7.02228186920723</v>
      </c>
      <c r="T522" s="9" t="n">
        <f aca="false">(($J642/$J522)^(1/10)-1)</f>
        <v>0.00585735723079806</v>
      </c>
      <c r="U522" s="9" t="n">
        <f aca="false">(($S642/$S522)^(1/10)-1)</f>
        <v>-0.00962457519690696</v>
      </c>
      <c r="V522" s="9" t="n">
        <f aca="false">T522-U522</f>
        <v>0.015481932427705</v>
      </c>
      <c r="Y522" s="28"/>
      <c r="Z522" s="28"/>
    </row>
    <row r="523" customFormat="false" ht="14.65" hidden="false" customHeight="false" outlineLevel="0" collapsed="false">
      <c r="A523" s="11" t="n">
        <v>1913.11</v>
      </c>
      <c r="B523" s="1" t="n">
        <v>8.05</v>
      </c>
      <c r="C523" s="2" t="n">
        <v>0.48</v>
      </c>
      <c r="D523" s="1" t="n">
        <v>0.6358</v>
      </c>
      <c r="E523" s="1" t="n">
        <v>10.1</v>
      </c>
      <c r="F523" s="2" t="n">
        <f aca="false">F522+1/12</f>
        <v>1913.87499999996</v>
      </c>
      <c r="G523" s="3" t="n">
        <f aca="false">G513*2/12+G525*10/12</f>
        <v>4.20833333333333</v>
      </c>
      <c r="H523" s="2" t="n">
        <v>256.278524752475</v>
      </c>
      <c r="I523" s="2" t="n">
        <v>15.281203960396</v>
      </c>
      <c r="J523" s="4" t="n">
        <f aca="false">J522*((H523+(I523/12))/H522)</f>
        <v>2184.13559885169</v>
      </c>
      <c r="K523" s="2" t="n">
        <f aca="false">D523*$E$1862/E523</f>
        <v>20.2412280792079</v>
      </c>
      <c r="L523" s="4" t="n">
        <f aca="false">K523*(J523/H523)</f>
        <v>172.506014130423</v>
      </c>
      <c r="M523" s="26" t="n">
        <f aca="false">H523/AVERAGE(K403:K522)</f>
        <v>11.072537845038</v>
      </c>
      <c r="O523" s="6" t="n">
        <f aca="false">J523/AVERAGE(L403:L522)</f>
        <v>14.120136915549</v>
      </c>
      <c r="Q523" s="29" t="n">
        <f aca="false">1/M523-(G523/100-(((E523/E403)^(1/10))-1))</f>
        <v>0.0707020157401892</v>
      </c>
      <c r="R523" s="3" t="n">
        <f aca="false">((G523/G524+G523/1200+((1+G524/1200)^(-119))*(1-G523/G524)))</f>
        <v>1.00546571002909</v>
      </c>
      <c r="S523" s="3" t="n">
        <f aca="false">S522*R522*E522/E523</f>
        <v>6.99088081816215</v>
      </c>
      <c r="T523" s="9" t="n">
        <f aca="false">(($J643/$J523)^(1/10)-1)</f>
        <v>0.0124679045871263</v>
      </c>
      <c r="U523" s="9" t="n">
        <f aca="false">(($S643/$S523)^(1/10)-1)</f>
        <v>-0.00863907376763162</v>
      </c>
      <c r="V523" s="9" t="n">
        <f aca="false">T523-U523</f>
        <v>0.0211069783547579</v>
      </c>
      <c r="Y523" s="28"/>
      <c r="Z523" s="28"/>
    </row>
    <row r="524" customFormat="false" ht="14.65" hidden="false" customHeight="false" outlineLevel="0" collapsed="false">
      <c r="A524" s="11" t="n">
        <v>1913.12</v>
      </c>
      <c r="B524" s="1" t="n">
        <v>8.04</v>
      </c>
      <c r="C524" s="2" t="n">
        <v>0.48</v>
      </c>
      <c r="D524" s="1" t="n">
        <v>0.63</v>
      </c>
      <c r="E524" s="1" t="n">
        <v>10</v>
      </c>
      <c r="F524" s="2" t="n">
        <f aca="false">F523+1/12</f>
        <v>1913.95833333329</v>
      </c>
      <c r="G524" s="3" t="n">
        <f aca="false">G513*1/12+G525*11/12</f>
        <v>4.18416666666667</v>
      </c>
      <c r="H524" s="2" t="n">
        <v>258.519768</v>
      </c>
      <c r="I524" s="2" t="n">
        <v>15.434016</v>
      </c>
      <c r="J524" s="4" t="n">
        <f aca="false">J523*((H524+(I524/12))/H523)</f>
        <v>2214.19798697004</v>
      </c>
      <c r="K524" s="2" t="n">
        <f aca="false">D524*$E$1862/E524</f>
        <v>20.257146</v>
      </c>
      <c r="L524" s="4" t="n">
        <f aca="false">K524*(J524/H524)</f>
        <v>173.500588531235</v>
      </c>
      <c r="M524" s="26" t="n">
        <f aca="false">H524/AVERAGE(K404:K523)</f>
        <v>11.1740408700368</v>
      </c>
      <c r="O524" s="6" t="n">
        <f aca="false">J524/AVERAGE(L404:L523)</f>
        <v>14.2687611402694</v>
      </c>
      <c r="Q524" s="29" t="n">
        <f aca="false">1/M524-(G524/100-(((E524/E404)^(1/10))-1))</f>
        <v>0.0691064028581347</v>
      </c>
      <c r="R524" s="3" t="n">
        <f aca="false">((G524/G525+G524/1200+((1+G525/1200)^(-119))*(1-G524/G525)))</f>
        <v>1.00544777047696</v>
      </c>
      <c r="S524" s="3" t="n">
        <f aca="false">S523*R523*E523/E524</f>
        <v>7.09938185501774</v>
      </c>
      <c r="T524" s="9" t="n">
        <f aca="false">(($J644/$J524)^(1/10)-1)</f>
        <v>0.0149798154884961</v>
      </c>
      <c r="U524" s="9" t="n">
        <f aca="false">(($S644/$S524)^(1/10)-1)</f>
        <v>-0.00962551672205947</v>
      </c>
      <c r="V524" s="9" t="n">
        <f aca="false">T524-U524</f>
        <v>0.0246053322105556</v>
      </c>
      <c r="Y524" s="28"/>
      <c r="Z524" s="28"/>
    </row>
    <row r="525" customFormat="false" ht="14.65" hidden="false" customHeight="false" outlineLevel="0" collapsed="false">
      <c r="A525" s="11" t="n">
        <v>1914.01</v>
      </c>
      <c r="B525" s="1" t="n">
        <v>8.37</v>
      </c>
      <c r="C525" s="2" t="n">
        <v>0.475</v>
      </c>
      <c r="D525" s="1" t="n">
        <v>0.6208</v>
      </c>
      <c r="E525" s="1" t="n">
        <v>10</v>
      </c>
      <c r="F525" s="2" t="n">
        <f aca="false">F524+1/12</f>
        <v>1914.04166666663</v>
      </c>
      <c r="G525" s="3" t="n">
        <v>4.16</v>
      </c>
      <c r="H525" s="2" t="n">
        <v>269.130654</v>
      </c>
      <c r="I525" s="2" t="n">
        <v>15.273245</v>
      </c>
      <c r="J525" s="4" t="n">
        <f aca="false">J524*((H525+(I525/12))/H524)</f>
        <v>2315.98040894571</v>
      </c>
      <c r="K525" s="2" t="n">
        <f aca="false">D525*$E$1862/E525</f>
        <v>19.96132736</v>
      </c>
      <c r="L525" s="4" t="n">
        <f aca="false">K525*(J525/H525)</f>
        <v>171.775464501015</v>
      </c>
      <c r="M525" s="26" t="n">
        <f aca="false">H525/AVERAGE(K405:K524)</f>
        <v>11.6360921050461</v>
      </c>
      <c r="O525" s="6" t="n">
        <f aca="false">J525/AVERAGE(L405:L524)</f>
        <v>14.875360055451</v>
      </c>
      <c r="Q525" s="29" t="n">
        <f aca="false">1/M525-(G525/100-(((E525/E405)^(1/10))-1))</f>
        <v>0.0634215274293066</v>
      </c>
      <c r="R525" s="3" t="n">
        <f aca="false">((G525/G526+G525/1200+((1+G526/1200)^(-119))*(1-G525/G526)))</f>
        <v>1.00292587829023</v>
      </c>
      <c r="S525" s="3" t="n">
        <f aca="false">S524*R524*E524/E525</f>
        <v>7.13805765789218</v>
      </c>
      <c r="T525" s="9" t="n">
        <f aca="false">(($J645/$J525)^(1/10)-1)</f>
        <v>0.0141971893230697</v>
      </c>
      <c r="U525" s="9" t="n">
        <f aca="false">(($S645/$S525)^(1/10)-1)</f>
        <v>-0.00962606507759012</v>
      </c>
      <c r="V525" s="9" t="n">
        <f aca="false">T525-U525</f>
        <v>0.0238232544006598</v>
      </c>
      <c r="Y525" s="28"/>
      <c r="Z525" s="28"/>
    </row>
    <row r="526" customFormat="false" ht="14.65" hidden="false" customHeight="false" outlineLevel="0" collapsed="false">
      <c r="A526" s="11" t="n">
        <v>1914.02</v>
      </c>
      <c r="B526" s="1" t="n">
        <v>8.48</v>
      </c>
      <c r="C526" s="2" t="n">
        <v>0.47</v>
      </c>
      <c r="D526" s="1" t="n">
        <v>0.6117</v>
      </c>
      <c r="E526" s="1" t="n">
        <v>9.9</v>
      </c>
      <c r="F526" s="2" t="n">
        <f aca="false">F525+1/12</f>
        <v>1914.12499999996</v>
      </c>
      <c r="G526" s="3" t="n">
        <f aca="false">G525*11/12+G537*1/12</f>
        <v>4.16666666666667</v>
      </c>
      <c r="H526" s="2" t="n">
        <v>275.421834343434</v>
      </c>
      <c r="I526" s="2" t="n">
        <v>15.2651252525253</v>
      </c>
      <c r="J526" s="4" t="n">
        <f aca="false">J525*((H526+(I526/12))/H525)</f>
        <v>2381.06550577982</v>
      </c>
      <c r="K526" s="2" t="n">
        <f aca="false">D526*$E$1862/E526</f>
        <v>19.8673981212121</v>
      </c>
      <c r="L526" s="4" t="n">
        <f aca="false">K526*(J526/H526)</f>
        <v>171.756812486499</v>
      </c>
      <c r="M526" s="26" t="n">
        <f aca="false">H526/AVERAGE(K406:K525)</f>
        <v>11.9102338797982</v>
      </c>
      <c r="O526" s="6" t="n">
        <f aca="false">J526/AVERAGE(L406:L525)</f>
        <v>15.2421781703694</v>
      </c>
      <c r="Q526" s="29" t="n">
        <f aca="false">1/M526-(G526/100-(((E526/E406)^(1/10))-1))</f>
        <v>0.0580423272236772</v>
      </c>
      <c r="R526" s="3" t="n">
        <f aca="false">((G526/G527+G526/1200+((1+G527/1200)^(-119))*(1-G526/G527)))</f>
        <v>1.00293160123757</v>
      </c>
      <c r="S526" s="3" t="n">
        <f aca="false">S525*R525*E525/E526</f>
        <v>7.23125529881594</v>
      </c>
      <c r="T526" s="9" t="n">
        <f aca="false">(($J646/$J526)^(1/10)-1)</f>
        <v>0.01294033842773</v>
      </c>
      <c r="U526" s="9" t="n">
        <f aca="false">(($S646/$S526)^(1/10)-1)</f>
        <v>-0.00986797977792164</v>
      </c>
      <c r="V526" s="9" t="n">
        <f aca="false">T526-U526</f>
        <v>0.0228083182056517</v>
      </c>
      <c r="Y526" s="28"/>
      <c r="Z526" s="28"/>
    </row>
    <row r="527" customFormat="false" ht="14.65" hidden="false" customHeight="false" outlineLevel="0" collapsed="false">
      <c r="A527" s="11" t="n">
        <v>1914.03</v>
      </c>
      <c r="B527" s="1" t="n">
        <v>8.32</v>
      </c>
      <c r="C527" s="2" t="n">
        <v>0.465</v>
      </c>
      <c r="D527" s="1" t="n">
        <v>0.6025</v>
      </c>
      <c r="E527" s="1" t="n">
        <v>9.9</v>
      </c>
      <c r="F527" s="2" t="n">
        <f aca="false">F526+1/12</f>
        <v>1914.20833333329</v>
      </c>
      <c r="G527" s="3" t="n">
        <f aca="false">G525*10/12+G537*2/12</f>
        <v>4.17333333333333</v>
      </c>
      <c r="H527" s="2" t="n">
        <v>270.225195959596</v>
      </c>
      <c r="I527" s="2" t="n">
        <v>15.1027303030303</v>
      </c>
      <c r="J527" s="4" t="n">
        <f aca="false">J526*((H527+(I527/12))/H526)</f>
        <v>2347.02020005154</v>
      </c>
      <c r="K527" s="2" t="n">
        <f aca="false">D527*$E$1862/E527</f>
        <v>19.5685914141414</v>
      </c>
      <c r="L527" s="4" t="n">
        <f aca="false">K527*(J527/H527)</f>
        <v>169.961498861905</v>
      </c>
      <c r="M527" s="26" t="n">
        <f aca="false">H527/AVERAGE(K407:K526)</f>
        <v>11.6855260188368</v>
      </c>
      <c r="O527" s="6" t="n">
        <f aca="false">J527/AVERAGE(L407:L526)</f>
        <v>14.9719801690534</v>
      </c>
      <c r="Q527" s="29" t="n">
        <f aca="false">1/M527-(G527/100-(((E527/E407)^(1/10))-1))</f>
        <v>0.0607378616946649</v>
      </c>
      <c r="R527" s="3" t="n">
        <f aca="false">((G527/G528+G527/1200+((1+G528/1200)^(-119))*(1-G527/G528)))</f>
        <v>1.0029373241128</v>
      </c>
      <c r="S527" s="3" t="n">
        <f aca="false">S526*R526*E526/E527</f>
        <v>7.25245445579914</v>
      </c>
      <c r="T527" s="9" t="n">
        <f aca="false">(($J647/$J527)^(1/10)-1)</f>
        <v>0.0135474883953597</v>
      </c>
      <c r="U527" s="9" t="n">
        <f aca="false">(($S647/$S527)^(1/10)-1)</f>
        <v>-0.0091129440450386</v>
      </c>
      <c r="V527" s="9" t="n">
        <f aca="false">T527-U527</f>
        <v>0.0226604324403983</v>
      </c>
      <c r="Y527" s="28"/>
      <c r="Z527" s="28"/>
    </row>
    <row r="528" customFormat="false" ht="14.65" hidden="false" customHeight="false" outlineLevel="0" collapsed="false">
      <c r="A528" s="11" t="n">
        <v>1914.04</v>
      </c>
      <c r="B528" s="1" t="n">
        <v>8.12</v>
      </c>
      <c r="C528" s="2" t="n">
        <v>0.46</v>
      </c>
      <c r="D528" s="1" t="n">
        <v>0.5933</v>
      </c>
      <c r="E528" s="1" t="n">
        <v>9.8</v>
      </c>
      <c r="F528" s="2" t="n">
        <f aca="false">F527+1/12</f>
        <v>1914.29166666663</v>
      </c>
      <c r="G528" s="3" t="n">
        <f aca="false">G525*9/12+G537*3/12</f>
        <v>4.18</v>
      </c>
      <c r="H528" s="2" t="n">
        <v>266.420514285714</v>
      </c>
      <c r="I528" s="2" t="n">
        <v>15.092787755102</v>
      </c>
      <c r="J528" s="4" t="n">
        <f aca="false">J527*((H528+(I528/12))/H527)</f>
        <v>2324.89886685222</v>
      </c>
      <c r="K528" s="2" t="n">
        <f aca="false">D528*$E$1862/E528</f>
        <v>19.4664151632653</v>
      </c>
      <c r="L528" s="4" t="n">
        <f aca="false">K528*(J528/H528)</f>
        <v>169.87222878121</v>
      </c>
      <c r="M528" s="26" t="n">
        <f aca="false">H528/AVERAGE(K408:K527)</f>
        <v>11.5226625362002</v>
      </c>
      <c r="O528" s="6" t="n">
        <f aca="false">J528/AVERAGE(L408:L527)</f>
        <v>14.7816426259676</v>
      </c>
      <c r="Q528" s="29" t="n">
        <f aca="false">1/M528-(G528/100-(((E528/E408)^(1/10))-1))</f>
        <v>0.0620107761978201</v>
      </c>
      <c r="R528" s="3" t="n">
        <f aca="false">((G528/G529+G528/1200+((1+G529/1200)^(-119))*(1-G528/G529)))</f>
        <v>1.00294304691593</v>
      </c>
      <c r="S528" s="3" t="n">
        <f aca="false">S527*R527*E527/E528</f>
        <v>7.34797927805879</v>
      </c>
      <c r="T528" s="9" t="n">
        <f aca="false">(($J648/$J528)^(1/10)-1)</f>
        <v>0.013276523399383</v>
      </c>
      <c r="U528" s="9" t="n">
        <f aca="false">(($S648/$S528)^(1/10)-1)</f>
        <v>-0.00936201677253301</v>
      </c>
      <c r="V528" s="9" t="n">
        <f aca="false">T528-U528</f>
        <v>0.022638540171916</v>
      </c>
      <c r="Y528" s="28"/>
      <c r="Z528" s="28"/>
    </row>
    <row r="529" customFormat="false" ht="14.65" hidden="false" customHeight="false" outlineLevel="0" collapsed="false">
      <c r="A529" s="11" t="n">
        <v>1914.05</v>
      </c>
      <c r="B529" s="1" t="n">
        <v>8.17</v>
      </c>
      <c r="C529" s="2" t="n">
        <v>0.455</v>
      </c>
      <c r="D529" s="1" t="n">
        <v>0.5842</v>
      </c>
      <c r="E529" s="1" t="n">
        <v>9.9</v>
      </c>
      <c r="F529" s="2" t="n">
        <f aca="false">F528+1/12</f>
        <v>1914.37499999996</v>
      </c>
      <c r="G529" s="3" t="n">
        <f aca="false">G525*8/12+G537*4/12</f>
        <v>4.18666666666667</v>
      </c>
      <c r="H529" s="2" t="n">
        <v>265.353347474747</v>
      </c>
      <c r="I529" s="2" t="n">
        <v>14.7779404040404</v>
      </c>
      <c r="J529" s="4" t="n">
        <f aca="false">J528*((H529+(I529/12))/H528)</f>
        <v>2326.33286490518</v>
      </c>
      <c r="K529" s="2" t="n">
        <f aca="false">D529*$E$1862/E529</f>
        <v>18.9742258989899</v>
      </c>
      <c r="L529" s="4" t="n">
        <f aca="false">K529*(J529/H529)</f>
        <v>166.345613179634</v>
      </c>
      <c r="M529" s="26" t="n">
        <f aca="false">H529/AVERAGE(K409:K528)</f>
        <v>11.4790086941645</v>
      </c>
      <c r="O529" s="6" t="n">
        <f aca="false">J529/AVERAGE(L409:L528)</f>
        <v>14.7426816557802</v>
      </c>
      <c r="Q529" s="29" t="n">
        <f aca="false">1/M529-(G529/100-(((E529/E409)^(1/10))-1))</f>
        <v>0.0656777188335126</v>
      </c>
      <c r="R529" s="3" t="n">
        <f aca="false">((G529/G530+G529/1200+((1+G530/1200)^(-119))*(1-G529/G530)))</f>
        <v>1.00294876964702</v>
      </c>
      <c r="S529" s="3" t="n">
        <f aca="false">S528*R528*E528/E529</f>
        <v>7.29516427403556</v>
      </c>
      <c r="T529" s="9" t="n">
        <f aca="false">(($J649/$J529)^(1/10)-1)</f>
        <v>0.0133910202993717</v>
      </c>
      <c r="U529" s="9" t="n">
        <f aca="false">(($S649/$S529)^(1/10)-1)</f>
        <v>-0.00818174210832479</v>
      </c>
      <c r="V529" s="9" t="n">
        <f aca="false">T529-U529</f>
        <v>0.0215727624076965</v>
      </c>
      <c r="Y529" s="28"/>
      <c r="Z529" s="28"/>
    </row>
    <row r="530" customFormat="false" ht="14.65" hidden="false" customHeight="false" outlineLevel="0" collapsed="false">
      <c r="A530" s="11" t="n">
        <v>1914.06</v>
      </c>
      <c r="B530" s="1" t="n">
        <v>8.13</v>
      </c>
      <c r="C530" s="2" t="n">
        <v>0.45</v>
      </c>
      <c r="D530" s="1" t="n">
        <v>0.575</v>
      </c>
      <c r="E530" s="1" t="n">
        <v>9.9</v>
      </c>
      <c r="F530" s="2" t="n">
        <f aca="false">F529+1/12</f>
        <v>1914.45833333329</v>
      </c>
      <c r="G530" s="3" t="n">
        <f aca="false">G525*7/12+G537*5/12</f>
        <v>4.19333333333333</v>
      </c>
      <c r="H530" s="2" t="n">
        <v>264.054187878788</v>
      </c>
      <c r="I530" s="2" t="n">
        <v>14.6155454545455</v>
      </c>
      <c r="J530" s="4" t="n">
        <f aca="false">J529*((H530+(I530/12))/H529)</f>
        <v>2325.62101274334</v>
      </c>
      <c r="K530" s="2" t="n">
        <f aca="false">D530*$E$1862/E530</f>
        <v>18.6754191919192</v>
      </c>
      <c r="L530" s="4" t="n">
        <f aca="false">K530*(J530/H530)</f>
        <v>164.481190938182</v>
      </c>
      <c r="M530" s="26" t="n">
        <f aca="false">H530/AVERAGE(K410:K529)</f>
        <v>11.4287151688319</v>
      </c>
      <c r="O530" s="6" t="n">
        <f aca="false">J530/AVERAGE(L410:L529)</f>
        <v>14.6949176107659</v>
      </c>
      <c r="Q530" s="29" t="n">
        <f aca="false">1/M530-(G530/100-(((E530/E410)^(1/10))-1))</f>
        <v>0.0659944152460062</v>
      </c>
      <c r="R530" s="3" t="n">
        <f aca="false">((G530/G531+G530/1200+((1+G531/1200)^(-119))*(1-G530/G531)))</f>
        <v>1.0029544923061</v>
      </c>
      <c r="S530" s="3" t="n">
        <f aca="false">S529*R529*E529/E530</f>
        <v>7.31667603301689</v>
      </c>
      <c r="T530" s="9" t="n">
        <f aca="false">(($J650/$J530)^(1/10)-1)</f>
        <v>0.015848515590267</v>
      </c>
      <c r="U530" s="9" t="n">
        <f aca="false">(($S650/$S530)^(1/10)-1)</f>
        <v>-0.00800951288756902</v>
      </c>
      <c r="V530" s="9" t="n">
        <f aca="false">T530-U530</f>
        <v>0.023858028477836</v>
      </c>
      <c r="Y530" s="28"/>
      <c r="Z530" s="28"/>
    </row>
    <row r="531" customFormat="false" ht="14.65" hidden="false" customHeight="false" outlineLevel="0" collapsed="false">
      <c r="A531" s="11" t="n">
        <v>1914.07</v>
      </c>
      <c r="B531" s="1" t="n">
        <v>7.68</v>
      </c>
      <c r="C531" s="2" t="n">
        <v>0.445</v>
      </c>
      <c r="D531" s="1" t="n">
        <v>0.5658</v>
      </c>
      <c r="E531" s="1" t="n">
        <v>10</v>
      </c>
      <c r="F531" s="2" t="n">
        <f aca="false">F530+1/12</f>
        <v>1914.54166666663</v>
      </c>
      <c r="G531" s="3" t="n">
        <f aca="false">G525*6/12+G537*6/12</f>
        <v>4.2</v>
      </c>
      <c r="H531" s="2" t="n">
        <v>246.944256</v>
      </c>
      <c r="I531" s="2" t="n">
        <v>14.308619</v>
      </c>
      <c r="J531" s="4" t="n">
        <f aca="false">J530*((H531+(I531/12))/H530)</f>
        <v>2185.42940289305</v>
      </c>
      <c r="K531" s="2" t="n">
        <f aca="false">D531*$E$1862/E531</f>
        <v>18.19284636</v>
      </c>
      <c r="L531" s="4" t="n">
        <f aca="false">K531*(J531/H531)</f>
        <v>161.004681791261</v>
      </c>
      <c r="M531" s="26" t="n">
        <f aca="false">H531/AVERAGE(K411:K530)</f>
        <v>10.6943451830401</v>
      </c>
      <c r="O531" s="6" t="n">
        <f aca="false">J531/AVERAGE(L411:L530)</f>
        <v>13.7698496992573</v>
      </c>
      <c r="Q531" s="29" t="n">
        <f aca="false">1/M531-(G531/100-(((E531/E411)^(1/10))-1))</f>
        <v>0.0729622912812101</v>
      </c>
      <c r="R531" s="3" t="n">
        <f aca="false">((G531/G532+G531/1200+((1+G532/1200)^(-119))*(1-G531/G532)))</f>
        <v>1.0029602148932</v>
      </c>
      <c r="S531" s="3" t="n">
        <f aca="false">S530*R530*E530/E531</f>
        <v>7.26491016510205</v>
      </c>
      <c r="T531" s="9" t="n">
        <f aca="false">(($J651/$J531)^(1/10)-1)</f>
        <v>0.0267358096973365</v>
      </c>
      <c r="U531" s="9" t="n">
        <f aca="false">(($S651/$S531)^(1/10)-1)</f>
        <v>-0.00742375905368375</v>
      </c>
      <c r="V531" s="9" t="n">
        <f aca="false">T531-U531</f>
        <v>0.0341595687510202</v>
      </c>
      <c r="Y531" s="28"/>
      <c r="Z531" s="28"/>
    </row>
    <row r="532" customFormat="false" ht="14.65" hidden="false" customHeight="false" outlineLevel="0" collapsed="false">
      <c r="A532" s="11" t="n">
        <v>1914.08</v>
      </c>
      <c r="B532" s="1" t="n">
        <v>7.68</v>
      </c>
      <c r="C532" s="2" t="n">
        <v>0.44</v>
      </c>
      <c r="D532" s="1" t="n">
        <v>0.5567</v>
      </c>
      <c r="E532" s="1" t="n">
        <v>10.2</v>
      </c>
      <c r="F532" s="2" t="n">
        <f aca="false">F531+1/12</f>
        <v>1914.62499999996</v>
      </c>
      <c r="G532" s="3" t="n">
        <f aca="false">G525*5/12+G537*7/12</f>
        <v>4.20666666666667</v>
      </c>
      <c r="H532" s="2" t="n">
        <v>242.102211764706</v>
      </c>
      <c r="I532" s="2" t="n">
        <v>13.8704392156863</v>
      </c>
      <c r="J532" s="4" t="n">
        <f aca="false">J531*((H532+(I532/12))/H531)</f>
        <v>2152.80716728682</v>
      </c>
      <c r="K532" s="2" t="n">
        <f aca="false">D532*$E$1862/E532</f>
        <v>17.5492579803922</v>
      </c>
      <c r="L532" s="4" t="n">
        <f aca="false">K532*(J532/H532)</f>
        <v>156.05048828497</v>
      </c>
      <c r="M532" s="26" t="n">
        <f aca="false">H532/AVERAGE(K412:K531)</f>
        <v>10.4920462650764</v>
      </c>
      <c r="O532" s="6" t="n">
        <f aca="false">J532/AVERAGE(L412:L531)</f>
        <v>13.5281400670513</v>
      </c>
      <c r="Q532" s="29" t="n">
        <f aca="false">1/M532-(G532/100-(((E532/E412)^(1/10))-1))</f>
        <v>0.0755271024765648</v>
      </c>
      <c r="R532" s="3" t="n">
        <f aca="false">((G532/G533+G532/1200+((1+G533/1200)^(-119))*(1-G532/G533)))</f>
        <v>1.00296593740836</v>
      </c>
      <c r="S532" s="3" t="n">
        <f aca="false">S531*R531*E531/E532</f>
        <v>7.1435449611476</v>
      </c>
      <c r="T532" s="9" t="n">
        <f aca="false">(($J652/$J532)^(1/10)-1)</f>
        <v>0.0328625206198216</v>
      </c>
      <c r="U532" s="9" t="n">
        <f aca="false">(($S652/$S532)^(1/10)-1)</f>
        <v>-0.00470364066801732</v>
      </c>
      <c r="V532" s="9" t="n">
        <f aca="false">T532-U532</f>
        <v>0.037566161287839</v>
      </c>
      <c r="Y532" s="28"/>
      <c r="Z532" s="28"/>
    </row>
    <row r="533" customFormat="false" ht="14.65" hidden="false" customHeight="false" outlineLevel="0" collapsed="false">
      <c r="A533" s="11" t="n">
        <v>1914.09</v>
      </c>
      <c r="B533" s="1" t="n">
        <v>7.68</v>
      </c>
      <c r="C533" s="2" t="n">
        <v>0.435</v>
      </c>
      <c r="D533" s="1" t="n">
        <v>0.5475</v>
      </c>
      <c r="E533" s="1" t="n">
        <v>10.2</v>
      </c>
      <c r="F533" s="2" t="n">
        <f aca="false">F532+1/12</f>
        <v>1914.70833333329</v>
      </c>
      <c r="G533" s="3" t="n">
        <f aca="false">G525*4/12+G537*8/12</f>
        <v>4.21333333333333</v>
      </c>
      <c r="H533" s="2" t="n">
        <v>242.102211764706</v>
      </c>
      <c r="I533" s="2" t="n">
        <v>13.7128205882353</v>
      </c>
      <c r="J533" s="4" t="n">
        <f aca="false">J532*((H533+(I533/12))/H532)</f>
        <v>2162.96852924179</v>
      </c>
      <c r="K533" s="2" t="n">
        <f aca="false">D533*$E$1862/E533</f>
        <v>17.2592397058824</v>
      </c>
      <c r="L533" s="4" t="n">
        <f aca="false">K533*(J533/H533)</f>
        <v>154.195998666651</v>
      </c>
      <c r="M533" s="26" t="n">
        <f aca="false">H533/AVERAGE(K413:K532)</f>
        <v>10.5004973018021</v>
      </c>
      <c r="O533" s="6" t="n">
        <f aca="false">J533/AVERAGE(L413:L532)</f>
        <v>13.5582300153082</v>
      </c>
      <c r="Q533" s="29" t="n">
        <f aca="false">1/M533-(G533/100-(((E533/E413)^(1/10))-1))</f>
        <v>0.074202323100275</v>
      </c>
      <c r="R533" s="3" t="n">
        <f aca="false">((G533/G534+G533/1200+((1+G534/1200)^(-119))*(1-G533/G534)))</f>
        <v>1.00297165985161</v>
      </c>
      <c r="S533" s="3" t="n">
        <f aca="false">S532*R532*E532/E533</f>
        <v>7.16473226837614</v>
      </c>
      <c r="T533" s="9" t="n">
        <f aca="false">(($J653/$J533)^(1/10)-1)</f>
        <v>0.0312773778941726</v>
      </c>
      <c r="U533" s="9" t="n">
        <f aca="false">(($S653/$S533)^(1/10)-1)</f>
        <v>-0.00512000465875262</v>
      </c>
      <c r="V533" s="9" t="n">
        <f aca="false">T533-U533</f>
        <v>0.0363973825529252</v>
      </c>
      <c r="Y533" s="28"/>
      <c r="Z533" s="28"/>
    </row>
    <row r="534" customFormat="false" ht="14.65" hidden="false" customHeight="false" outlineLevel="0" collapsed="false">
      <c r="A534" s="11" t="n">
        <v>1914.1</v>
      </c>
      <c r="B534" s="1" t="n">
        <v>7.68</v>
      </c>
      <c r="C534" s="2" t="n">
        <v>0.43</v>
      </c>
      <c r="D534" s="1" t="n">
        <v>0.5383</v>
      </c>
      <c r="E534" s="1" t="n">
        <v>10.1</v>
      </c>
      <c r="F534" s="2" t="n">
        <f aca="false">F533+1/12</f>
        <v>1914.79166666663</v>
      </c>
      <c r="G534" s="3" t="n">
        <f aca="false">G525*3/12+G537*9/12</f>
        <v>4.22</v>
      </c>
      <c r="H534" s="2" t="n">
        <v>244.499263366337</v>
      </c>
      <c r="I534" s="2" t="n">
        <v>13.6894118811881</v>
      </c>
      <c r="J534" s="4" t="n">
        <f aca="false">J533*((H534+(I534/12))/H533)</f>
        <v>2194.57595534399</v>
      </c>
      <c r="K534" s="2" t="n">
        <f aca="false">D534*$E$1862/E534</f>
        <v>17.1372335247525</v>
      </c>
      <c r="L534" s="4" t="n">
        <f aca="false">K534*(J534/H534)</f>
        <v>153.820343328342</v>
      </c>
      <c r="M534" s="26" t="n">
        <f aca="false">H534/AVERAGE(K414:K533)</f>
        <v>10.6127594661262</v>
      </c>
      <c r="O534" s="6" t="n">
        <f aca="false">J534/AVERAGE(L414:L533)</f>
        <v>13.7224778932129</v>
      </c>
      <c r="Q534" s="29" t="n">
        <f aca="false">1/M534-(G534/100-(((E534/E414)^(1/10))-1))</f>
        <v>0.0721227474188786</v>
      </c>
      <c r="R534" s="3" t="n">
        <f aca="false">((G534/G535+G534/1200+((1+G535/1200)^(-119))*(1-G534/G535)))</f>
        <v>1.00297738222299</v>
      </c>
      <c r="S534" s="3" t="n">
        <f aca="false">S533*R533*E533/E534</f>
        <v>7.25717216229474</v>
      </c>
      <c r="T534" s="9" t="n">
        <f aca="false">(($J654/$J534)^(1/10)-1)</f>
        <v>0.0283508057833217</v>
      </c>
      <c r="U534" s="9" t="n">
        <f aca="false">(($S654/$S534)^(1/10)-1)</f>
        <v>-0.00651392470028633</v>
      </c>
      <c r="V534" s="9" t="n">
        <f aca="false">T534-U534</f>
        <v>0.0348647304836081</v>
      </c>
      <c r="Y534" s="28"/>
      <c r="Z534" s="28"/>
    </row>
    <row r="535" customFormat="false" ht="14.65" hidden="false" customHeight="false" outlineLevel="0" collapsed="false">
      <c r="A535" s="11" t="n">
        <v>1914.11</v>
      </c>
      <c r="B535" s="1" t="n">
        <v>7.68</v>
      </c>
      <c r="C535" s="2" t="n">
        <v>0.425</v>
      </c>
      <c r="D535" s="1" t="n">
        <v>0.5292</v>
      </c>
      <c r="E535" s="1" t="n">
        <v>10.2</v>
      </c>
      <c r="F535" s="2" t="n">
        <f aca="false">F534+1/12</f>
        <v>1914.87499999996</v>
      </c>
      <c r="G535" s="3" t="n">
        <f aca="false">G525*2/12+G537*10/12</f>
        <v>4.22666666666667</v>
      </c>
      <c r="H535" s="2" t="n">
        <v>242.102211764706</v>
      </c>
      <c r="I535" s="2" t="n">
        <v>13.3975833333333</v>
      </c>
      <c r="J535" s="4" t="n">
        <f aca="false">J534*((H535+(I535/12))/H534)</f>
        <v>2183.08167140883</v>
      </c>
      <c r="K535" s="2" t="n">
        <f aca="false">D535*$E$1862/E535</f>
        <v>16.6823555294118</v>
      </c>
      <c r="L535" s="4" t="n">
        <f aca="false">K535*(J535/H535)</f>
        <v>150.427971420515</v>
      </c>
      <c r="M535" s="26" t="n">
        <f aca="false">H535/AVERAGE(K415:K534)</f>
        <v>10.5169176429921</v>
      </c>
      <c r="O535" s="6" t="n">
        <f aca="false">J535/AVERAGE(L415:L534)</f>
        <v>13.6170923032072</v>
      </c>
      <c r="Q535" s="29" t="n">
        <f aca="false">1/M535-(G535/100-(((E535/E415)^(1/10))-1))</f>
        <v>0.071602652010321</v>
      </c>
      <c r="R535" s="3" t="n">
        <f aca="false">((G535/G536+G535/1200+((1+G536/1200)^(-119))*(1-G535/G536)))</f>
        <v>1.00298310452253</v>
      </c>
      <c r="S535" s="3" t="n">
        <f aca="false">S534*R534*E534/E535</f>
        <v>7.20741895397716</v>
      </c>
      <c r="T535" s="9" t="n">
        <f aca="false">(($J655/$J535)^(1/10)-1)</f>
        <v>0.0349880661597213</v>
      </c>
      <c r="U535" s="9" t="n">
        <f aca="false">(($S655/$S535)^(1/10)-1)</f>
        <v>-0.00537112835999454</v>
      </c>
      <c r="V535" s="9" t="n">
        <f aca="false">T535-U535</f>
        <v>0.0403591945197158</v>
      </c>
      <c r="Y535" s="28"/>
      <c r="Z535" s="28"/>
    </row>
    <row r="536" customFormat="false" ht="14.65" hidden="false" customHeight="false" outlineLevel="0" collapsed="false">
      <c r="A536" s="11" t="n">
        <v>1914.12</v>
      </c>
      <c r="B536" s="1" t="n">
        <v>7.35</v>
      </c>
      <c r="C536" s="2" t="n">
        <v>0.42</v>
      </c>
      <c r="D536" s="1" t="n">
        <v>0.52</v>
      </c>
      <c r="E536" s="1" t="n">
        <v>10.1</v>
      </c>
      <c r="F536" s="2" t="n">
        <f aca="false">F535+1/12</f>
        <v>1914.95833333329</v>
      </c>
      <c r="G536" s="3" t="n">
        <f aca="false">G525*1/12+G537*11/12</f>
        <v>4.23333333333333</v>
      </c>
      <c r="H536" s="2" t="n">
        <v>233.993435643564</v>
      </c>
      <c r="I536" s="2" t="n">
        <v>13.3710534653465</v>
      </c>
      <c r="J536" s="4" t="n">
        <f aca="false">J535*((H536+(I536/12))/H535)</f>
        <v>2120.01073976656</v>
      </c>
      <c r="K536" s="2" t="n">
        <f aca="false">D536*$E$1862/E536</f>
        <v>16.5546376237624</v>
      </c>
      <c r="L536" s="4" t="n">
        <f aca="false">K536*(J536/H536)</f>
        <v>149.987154378043</v>
      </c>
      <c r="M536" s="26" t="n">
        <f aca="false">H536/AVERAGE(K416:K535)</f>
        <v>10.1722179919979</v>
      </c>
      <c r="O536" s="6" t="n">
        <f aca="false">J536/AVERAGE(L416:L535)</f>
        <v>13.19171932771</v>
      </c>
      <c r="Q536" s="29" t="n">
        <f aca="false">1/M536-(G536/100-(((E536/E416)^(1/10))-1))</f>
        <v>0.0737548259355874</v>
      </c>
      <c r="R536" s="3" t="n">
        <f aca="false">((G536/G537+G536/1200+((1+G537/1200)^(-119))*(1-G536/G537)))</f>
        <v>1.00298882675027</v>
      </c>
      <c r="S536" s="3" t="n">
        <f aca="false">S535*R535*E535/E536</f>
        <v>7.30049289783724</v>
      </c>
      <c r="T536" s="9" t="n">
        <f aca="false">(($J656/$J536)^(1/10)-1)</f>
        <v>0.0433593507953223</v>
      </c>
      <c r="U536" s="9" t="n">
        <f aca="false">(($S656/$S536)^(1/10)-1)</f>
        <v>-0.00676500818124204</v>
      </c>
      <c r="V536" s="9" t="n">
        <f aca="false">T536-U536</f>
        <v>0.0501243589765643</v>
      </c>
      <c r="Y536" s="28"/>
      <c r="Z536" s="28"/>
    </row>
    <row r="537" customFormat="false" ht="14.65" hidden="false" customHeight="false" outlineLevel="0" collapsed="false">
      <c r="A537" s="11" t="n">
        <v>1915.01</v>
      </c>
      <c r="B537" s="1" t="n">
        <v>7.48</v>
      </c>
      <c r="C537" s="2" t="n">
        <v>0.4208</v>
      </c>
      <c r="D537" s="1" t="n">
        <v>0.55</v>
      </c>
      <c r="E537" s="1" t="n">
        <v>10.1</v>
      </c>
      <c r="F537" s="2" t="n">
        <f aca="false">F536+1/12</f>
        <v>1915.04166666663</v>
      </c>
      <c r="G537" s="3" t="n">
        <v>4.24</v>
      </c>
      <c r="H537" s="2" t="n">
        <v>238.132095049505</v>
      </c>
      <c r="I537" s="2" t="n">
        <v>13.3965221386139</v>
      </c>
      <c r="J537" s="4" t="n">
        <f aca="false">J536*((H537+(I537/12))/H536)</f>
        <v>2167.62204672041</v>
      </c>
      <c r="K537" s="2" t="n">
        <f aca="false">D537*$E$1862/E537</f>
        <v>17.5097128712871</v>
      </c>
      <c r="L537" s="4" t="n">
        <f aca="false">K537*(J537/H537)</f>
        <v>159.38397402356</v>
      </c>
      <c r="M537" s="26" t="n">
        <f aca="false">H537/AVERAGE(K417:K536)</f>
        <v>10.3598341977573</v>
      </c>
      <c r="O537" s="6" t="n">
        <f aca="false">J537/AVERAGE(L417:L536)</f>
        <v>13.4555030127061</v>
      </c>
      <c r="Q537" s="29" t="n">
        <f aca="false">1/M537-(G537/100-(((E537/E417)^(1/10))-1))</f>
        <v>0.0719078236313947</v>
      </c>
      <c r="R537" s="3" t="n">
        <f aca="false">((G537/G538+G537/1200+((1+G538/1200)^(-119))*(1-G537/G538)))</f>
        <v>1.00481428243742</v>
      </c>
      <c r="S537" s="3" t="n">
        <f aca="false">S536*R536*E536/E537</f>
        <v>7.32231280630047</v>
      </c>
      <c r="T537" s="9" t="n">
        <f aca="false">(($J657/$J537)^(1/10)-1)</f>
        <v>0.0457255578552516</v>
      </c>
      <c r="U537" s="9" t="n">
        <f aca="false">(($S657/$S537)^(1/10)-1)</f>
        <v>-0.0066053778011641</v>
      </c>
      <c r="V537" s="9" t="n">
        <f aca="false">T537-U537</f>
        <v>0.0523309356564157</v>
      </c>
      <c r="Y537" s="28"/>
      <c r="Z537" s="28"/>
    </row>
    <row r="538" customFormat="false" ht="14.65" hidden="false" customHeight="false" outlineLevel="0" collapsed="false">
      <c r="A538" s="11" t="n">
        <v>1915.02</v>
      </c>
      <c r="B538" s="1" t="n">
        <v>7.38</v>
      </c>
      <c r="C538" s="2" t="n">
        <v>0.4217</v>
      </c>
      <c r="D538" s="1" t="n">
        <v>0.58</v>
      </c>
      <c r="E538" s="1" t="n">
        <v>10</v>
      </c>
      <c r="F538" s="2" t="n">
        <f aca="false">F537+1/12</f>
        <v>1915.12499999996</v>
      </c>
      <c r="G538" s="3" t="n">
        <f aca="false">G537*11/12+G549*1/12</f>
        <v>4.22416666666667</v>
      </c>
      <c r="H538" s="2" t="n">
        <v>237.297996</v>
      </c>
      <c r="I538" s="2" t="n">
        <v>13.55942614</v>
      </c>
      <c r="J538" s="4" t="n">
        <f aca="false">J537*((H538+(I538/12))/H537)</f>
        <v>2170.31508045241</v>
      </c>
      <c r="K538" s="2" t="n">
        <f aca="false">D538*$E$1862/E538</f>
        <v>18.649436</v>
      </c>
      <c r="L538" s="4" t="n">
        <f aca="false">K538*(J538/H538)</f>
        <v>170.566767840433</v>
      </c>
      <c r="M538" s="26" t="n">
        <f aca="false">H538/AVERAGE(K418:K537)</f>
        <v>10.3297862096607</v>
      </c>
      <c r="O538" s="6" t="n">
        <f aca="false">J538/AVERAGE(L418:L537)</f>
        <v>13.4357672530181</v>
      </c>
      <c r="Q538" s="29" t="n">
        <f aca="false">1/M538-(G538/100-(((E538/E418)^(1/10))-1))</f>
        <v>0.071334717986857</v>
      </c>
      <c r="R538" s="3" t="n">
        <f aca="false">((G538/G539+G538/1200+((1+G539/1200)^(-119))*(1-G538/G539)))</f>
        <v>1.00480202936926</v>
      </c>
      <c r="S538" s="3" t="n">
        <f aca="false">S537*R537*E537/E538</f>
        <v>7.4311401331276</v>
      </c>
      <c r="T538" s="9" t="n">
        <f aca="false">(($J658/$J538)^(1/10)-1)</f>
        <v>0.0475442963973745</v>
      </c>
      <c r="U538" s="9" t="n">
        <f aca="false">(($S658/$S538)^(1/10)-1)</f>
        <v>-0.00705369658820365</v>
      </c>
      <c r="V538" s="9" t="n">
        <f aca="false">T538-U538</f>
        <v>0.0545979929855781</v>
      </c>
      <c r="Y538" s="28"/>
      <c r="Z538" s="28"/>
    </row>
    <row r="539" customFormat="false" ht="14.65" hidden="false" customHeight="false" outlineLevel="0" collapsed="false">
      <c r="A539" s="11" t="n">
        <v>1915.03</v>
      </c>
      <c r="B539" s="1" t="n">
        <v>7.57</v>
      </c>
      <c r="C539" s="2" t="n">
        <v>0.4225</v>
      </c>
      <c r="D539" s="1" t="n">
        <v>0.61</v>
      </c>
      <c r="E539" s="1" t="n">
        <v>9.9</v>
      </c>
      <c r="F539" s="2" t="n">
        <f aca="false">F538+1/12</f>
        <v>1915.20833333329</v>
      </c>
      <c r="G539" s="3" t="n">
        <f aca="false">G537*10/12+G549*2/12</f>
        <v>4.20833333333333</v>
      </c>
      <c r="H539" s="2" t="n">
        <v>245.865953535354</v>
      </c>
      <c r="I539" s="2" t="n">
        <v>13.7223732323232</v>
      </c>
      <c r="J539" s="4" t="n">
        <f aca="false">J538*((H539+(I539/12))/H538)</f>
        <v>2259.13584843225</v>
      </c>
      <c r="K539" s="2" t="n">
        <f aca="false">D539*$E$1862/E539</f>
        <v>19.8121838383838</v>
      </c>
      <c r="L539" s="4" t="n">
        <f aca="false">K539*(J539/H539)</f>
        <v>182.043971934435</v>
      </c>
      <c r="M539" s="26" t="n">
        <f aca="false">H539/AVERAGE(K419:K538)</f>
        <v>10.7070131886828</v>
      </c>
      <c r="O539" s="6" t="n">
        <f aca="false">J539/AVERAGE(L419:L538)</f>
        <v>13.9423810874424</v>
      </c>
      <c r="Q539" s="29" t="n">
        <f aca="false">1/M539-(G539/100-(((E539/E419)^(1/10))-1))</f>
        <v>0.0682086390079309</v>
      </c>
      <c r="R539" s="3" t="n">
        <f aca="false">((G539/G540+G539/1200+((1+G540/1200)^(-119))*(1-G539/G540)))</f>
        <v>1.00478977726475</v>
      </c>
      <c r="S539" s="3" t="n">
        <f aca="false">S538*R538*E538/E539</f>
        <v>7.5422471578727</v>
      </c>
      <c r="T539" s="9" t="n">
        <f aca="false">(($J659/$J539)^(1/10)-1)</f>
        <v>0.0404453685560877</v>
      </c>
      <c r="U539" s="9" t="n">
        <f aca="false">(($S659/$S539)^(1/10)-1)</f>
        <v>-0.00866172525368558</v>
      </c>
      <c r="V539" s="9" t="n">
        <f aca="false">T539-U539</f>
        <v>0.0491070938097733</v>
      </c>
      <c r="Y539" s="28"/>
      <c r="Z539" s="28"/>
    </row>
    <row r="540" customFormat="false" ht="14.65" hidden="false" customHeight="false" outlineLevel="0" collapsed="false">
      <c r="A540" s="11" t="n">
        <v>1915.04</v>
      </c>
      <c r="B540" s="1" t="n">
        <v>8.14</v>
      </c>
      <c r="C540" s="2" t="n">
        <v>0.4233</v>
      </c>
      <c r="D540" s="1" t="n">
        <v>0.64</v>
      </c>
      <c r="E540" s="1" t="n">
        <v>10</v>
      </c>
      <c r="F540" s="2" t="n">
        <f aca="false">F539+1/12</f>
        <v>1915.29166666663</v>
      </c>
      <c r="G540" s="3" t="n">
        <f aca="false">G537*9/12+G549*3/12</f>
        <v>4.1925</v>
      </c>
      <c r="H540" s="2" t="n">
        <v>261.735188</v>
      </c>
      <c r="I540" s="2" t="n">
        <v>13.61087286</v>
      </c>
      <c r="J540" s="4" t="n">
        <f aca="false">J539*((H540+(I540/12))/H539)</f>
        <v>2415.37202840938</v>
      </c>
      <c r="K540" s="2" t="n">
        <f aca="false">D540*$E$1862/E540</f>
        <v>20.578688</v>
      </c>
      <c r="L540" s="4" t="n">
        <f aca="false">K540*(J540/H540)</f>
        <v>189.90640026806</v>
      </c>
      <c r="M540" s="26" t="n">
        <f aca="false">H540/AVERAGE(K420:K539)</f>
        <v>11.4011237890002</v>
      </c>
      <c r="O540" s="6" t="n">
        <f aca="false">J540/AVERAGE(L420:L539)</f>
        <v>14.8555679693563</v>
      </c>
      <c r="Q540" s="29" t="n">
        <f aca="false">1/M540-(G540/100-(((E540/E420)^(1/10))-1))</f>
        <v>0.0637034237298531</v>
      </c>
      <c r="R540" s="3" t="n">
        <f aca="false">((G540/G541+G540/1200+((1+G541/1200)^(-119))*(1-G540/G541)))</f>
        <v>1.00477752612504</v>
      </c>
      <c r="S540" s="3" t="n">
        <f aca="false">S539*R539*E539/E540</f>
        <v>7.50258911341629</v>
      </c>
      <c r="T540" s="9" t="n">
        <f aca="false">(($J660/$J540)^(1/10)-1)</f>
        <v>0.0334838336988836</v>
      </c>
      <c r="U540" s="9" t="n">
        <f aca="false">(($S660/$S540)^(1/10)-1)</f>
        <v>-0.0071251634677616</v>
      </c>
      <c r="V540" s="9" t="n">
        <f aca="false">T540-U540</f>
        <v>0.0406089971666452</v>
      </c>
      <c r="Y540" s="28"/>
      <c r="Z540" s="28"/>
    </row>
    <row r="541" customFormat="false" ht="14.65" hidden="false" customHeight="false" outlineLevel="0" collapsed="false">
      <c r="A541" s="11" t="n">
        <v>1915.05</v>
      </c>
      <c r="B541" s="1" t="n">
        <v>7.95</v>
      </c>
      <c r="C541" s="2" t="n">
        <v>0.4242</v>
      </c>
      <c r="D541" s="1" t="n">
        <v>0.67</v>
      </c>
      <c r="E541" s="1" t="n">
        <v>10.1</v>
      </c>
      <c r="F541" s="2" t="n">
        <f aca="false">F540+1/12</f>
        <v>1915.37499999996</v>
      </c>
      <c r="G541" s="3" t="n">
        <f aca="false">G537*8/12+G549*4/12</f>
        <v>4.17666666666667</v>
      </c>
      <c r="H541" s="2" t="n">
        <v>253.094940594059</v>
      </c>
      <c r="I541" s="2" t="n">
        <v>13.504764</v>
      </c>
      <c r="J541" s="4" t="n">
        <f aca="false">J540*((H541+(I541/12))/H540)</f>
        <v>2346.02270015555</v>
      </c>
      <c r="K541" s="2" t="n">
        <f aca="false">D541*$E$1862/E541</f>
        <v>21.3300138613861</v>
      </c>
      <c r="L541" s="4" t="n">
        <f aca="false">K541*(J541/H541)</f>
        <v>197.71512064204</v>
      </c>
      <c r="M541" s="26" t="n">
        <f aca="false">H541/AVERAGE(K421:K540)</f>
        <v>11.0269298764713</v>
      </c>
      <c r="O541" s="6" t="n">
        <f aca="false">J541/AVERAGE(L421:L540)</f>
        <v>14.3766662022602</v>
      </c>
      <c r="Q541" s="29" t="n">
        <f aca="false">1/M541-(G541/100-(((E541/E421)^(1/10))-1))</f>
        <v>0.069016953859027</v>
      </c>
      <c r="R541" s="3" t="n">
        <f aca="false">((G541/G542+G541/1200+((1+G542/1200)^(-119))*(1-G541/G542)))</f>
        <v>1.00476527595124</v>
      </c>
      <c r="S541" s="3" t="n">
        <f aca="false">S540*R540*E540/E541</f>
        <v>7.46379497911985</v>
      </c>
      <c r="T541" s="9" t="n">
        <f aca="false">(($J661/$J541)^(1/10)-1)</f>
        <v>0.0396414792824547</v>
      </c>
      <c r="U541" s="9" t="n">
        <f aca="false">(($S661/$S541)^(1/10)-1)</f>
        <v>-0.00674837097022918</v>
      </c>
      <c r="V541" s="9" t="n">
        <f aca="false">T541-U541</f>
        <v>0.0463898502526838</v>
      </c>
      <c r="Y541" s="28"/>
      <c r="Z541" s="28"/>
    </row>
    <row r="542" customFormat="false" ht="14.65" hidden="false" customHeight="false" outlineLevel="0" collapsed="false">
      <c r="A542" s="11" t="n">
        <v>1915.06</v>
      </c>
      <c r="B542" s="1" t="n">
        <v>8.04</v>
      </c>
      <c r="C542" s="2" t="n">
        <v>0.425</v>
      </c>
      <c r="D542" s="1" t="n">
        <v>0.7</v>
      </c>
      <c r="E542" s="1" t="n">
        <v>10.1</v>
      </c>
      <c r="F542" s="2" t="n">
        <f aca="false">F541+1/12</f>
        <v>1915.45833333329</v>
      </c>
      <c r="G542" s="3" t="n">
        <f aca="false">G537*7/12+G549*5/12</f>
        <v>4.16083333333333</v>
      </c>
      <c r="H542" s="2" t="n">
        <v>255.960166336634</v>
      </c>
      <c r="I542" s="2" t="n">
        <v>13.5302326732673</v>
      </c>
      <c r="J542" s="4" t="n">
        <f aca="false">J541*((H542+(I542/12))/H541)</f>
        <v>2383.03280669365</v>
      </c>
      <c r="K542" s="2" t="n">
        <f aca="false">D542*$E$1862/E542</f>
        <v>22.2850891089109</v>
      </c>
      <c r="L542" s="4" t="n">
        <f aca="false">K542*(J542/H542)</f>
        <v>207.477980682283</v>
      </c>
      <c r="M542" s="26" t="n">
        <f aca="false">H542/AVERAGE(K422:K541)</f>
        <v>11.1542621890963</v>
      </c>
      <c r="O542" s="6" t="n">
        <f aca="false">J542/AVERAGE(L422:L541)</f>
        <v>14.5485952634204</v>
      </c>
      <c r="Q542" s="29" t="n">
        <f aca="false">1/M542-(G542/100-(((E542/E422)^(1/10))-1))</f>
        <v>0.0681400421357146</v>
      </c>
      <c r="R542" s="3" t="n">
        <f aca="false">((G542/G543+G542/1200+((1+G543/1200)^(-119))*(1-G542/G543)))</f>
        <v>1.00475302674451</v>
      </c>
      <c r="S542" s="3" t="n">
        <f aca="false">S541*R541*E541/E542</f>
        <v>7.49936202183885</v>
      </c>
      <c r="T542" s="9" t="n">
        <f aca="false">(($J662/$J542)^(1/10)-1)</f>
        <v>0.0391248204834049</v>
      </c>
      <c r="U542" s="9" t="n">
        <f aca="false">(($S662/$S542)^(1/10)-1)</f>
        <v>-0.00792494851351455</v>
      </c>
      <c r="V542" s="9" t="n">
        <f aca="false">T542-U542</f>
        <v>0.0470497689969195</v>
      </c>
      <c r="Y542" s="28"/>
      <c r="Z542" s="28"/>
    </row>
    <row r="543" customFormat="false" ht="14.65" hidden="false" customHeight="false" outlineLevel="0" collapsed="false">
      <c r="A543" s="11" t="n">
        <v>1915.07</v>
      </c>
      <c r="B543" s="1" t="n">
        <v>8.01</v>
      </c>
      <c r="C543" s="2" t="n">
        <v>0.4258</v>
      </c>
      <c r="D543" s="1" t="n">
        <v>0.73</v>
      </c>
      <c r="E543" s="1" t="n">
        <v>10.1</v>
      </c>
      <c r="F543" s="2" t="n">
        <f aca="false">F542+1/12</f>
        <v>1915.54166666663</v>
      </c>
      <c r="G543" s="3" t="n">
        <f aca="false">G537*6/12+G549*6/12</f>
        <v>4.145</v>
      </c>
      <c r="H543" s="2" t="n">
        <v>255.005091089109</v>
      </c>
      <c r="I543" s="2" t="n">
        <v>13.5557013465347</v>
      </c>
      <c r="J543" s="4" t="n">
        <f aca="false">J542*((H543+(I543/12))/H542)</f>
        <v>2384.65805087566</v>
      </c>
      <c r="K543" s="2" t="n">
        <f aca="false">D543*$E$1862/E543</f>
        <v>23.2401643564356</v>
      </c>
      <c r="L543" s="4" t="n">
        <f aca="false">K543*(J543/H543)</f>
        <v>217.32838665908</v>
      </c>
      <c r="M543" s="26" t="n">
        <f aca="false">H543/AVERAGE(K423:K542)</f>
        <v>11.1136293939496</v>
      </c>
      <c r="O543" s="6" t="n">
        <f aca="false">J543/AVERAGE(L423:L542)</f>
        <v>14.499550030039</v>
      </c>
      <c r="Q543" s="29" t="n">
        <f aca="false">1/M543-(G543/100-(((E543/E423)^(1/10))-1))</f>
        <v>0.0686261535737384</v>
      </c>
      <c r="R543" s="3" t="n">
        <f aca="false">((G543/G544+G543/1200+((1+G544/1200)^(-119))*(1-G543/G544)))</f>
        <v>1.00474077850599</v>
      </c>
      <c r="S543" s="3" t="n">
        <f aca="false">S542*R542*E542/E543</f>
        <v>7.53500669009544</v>
      </c>
      <c r="T543" s="9" t="n">
        <f aca="false">(($J663/$J543)^(1/10)-1)</f>
        <v>0.0411731189263</v>
      </c>
      <c r="U543" s="9" t="n">
        <f aca="false">(($S663/$S543)^(1/10)-1)</f>
        <v>-0.00908712843959225</v>
      </c>
      <c r="V543" s="9" t="n">
        <f aca="false">T543-U543</f>
        <v>0.0502602473658923</v>
      </c>
      <c r="Y543" s="28"/>
      <c r="Z543" s="28"/>
    </row>
    <row r="544" customFormat="false" ht="14.65" hidden="false" customHeight="false" outlineLevel="0" collapsed="false">
      <c r="A544" s="11" t="n">
        <v>1915.08</v>
      </c>
      <c r="B544" s="1" t="n">
        <v>8.35</v>
      </c>
      <c r="C544" s="2" t="n">
        <v>0.4267</v>
      </c>
      <c r="D544" s="1" t="n">
        <v>0.76</v>
      </c>
      <c r="E544" s="1" t="n">
        <v>10.1</v>
      </c>
      <c r="F544" s="2" t="n">
        <f aca="false">F543+1/12</f>
        <v>1915.62499999996</v>
      </c>
      <c r="G544" s="3" t="n">
        <f aca="false">G537*5/12+G549*7/12</f>
        <v>4.12916666666667</v>
      </c>
      <c r="H544" s="2" t="n">
        <v>265.829277227723</v>
      </c>
      <c r="I544" s="2" t="n">
        <v>13.5843536039604</v>
      </c>
      <c r="J544" s="4" t="n">
        <f aca="false">J543*((H544+(I544/12))/H543)</f>
        <v>2496.46556687526</v>
      </c>
      <c r="K544" s="2" t="n">
        <f aca="false">D544*$E$1862/E544</f>
        <v>24.1952396039604</v>
      </c>
      <c r="L544" s="4" t="n">
        <f aca="false">K544*(J544/H544)</f>
        <v>227.223213272478</v>
      </c>
      <c r="M544" s="26" t="n">
        <f aca="false">H544/AVERAGE(K424:K543)</f>
        <v>11.5848316416046</v>
      </c>
      <c r="O544" s="6" t="n">
        <f aca="false">J544/AVERAGE(L424:L543)</f>
        <v>15.1134488570432</v>
      </c>
      <c r="Q544" s="29" t="n">
        <f aca="false">1/M544-(G544/100-(((E544/E424)^(1/10))-1))</f>
        <v>0.0639592408594777</v>
      </c>
      <c r="R544" s="3" t="n">
        <f aca="false">((G544/G545+G544/1200+((1+G545/1200)^(-119))*(1-G544/G545)))</f>
        <v>1.00472853123681</v>
      </c>
      <c r="S544" s="3" t="n">
        <f aca="false">S543*R543*E543/E544</f>
        <v>7.57072848785433</v>
      </c>
      <c r="T544" s="9" t="n">
        <f aca="false">(($J664/$J544)^(1/10)-1)</f>
        <v>0.0382530071012273</v>
      </c>
      <c r="U544" s="9" t="n">
        <f aca="false">(($S664/$S544)^(1/10)-1)</f>
        <v>-0.00912251669933062</v>
      </c>
      <c r="V544" s="9" t="n">
        <f aca="false">T544-U544</f>
        <v>0.0473755238005579</v>
      </c>
      <c r="Y544" s="28"/>
      <c r="Z544" s="28"/>
    </row>
    <row r="545" customFormat="false" ht="14.65" hidden="false" customHeight="false" outlineLevel="0" collapsed="false">
      <c r="A545" s="11" t="n">
        <v>1915.09</v>
      </c>
      <c r="B545" s="1" t="n">
        <v>8.66</v>
      </c>
      <c r="C545" s="2" t="n">
        <v>0.4275</v>
      </c>
      <c r="D545" s="1" t="n">
        <v>0.79</v>
      </c>
      <c r="E545" s="1" t="n">
        <v>10.1</v>
      </c>
      <c r="F545" s="2" t="n">
        <f aca="false">F544+1/12</f>
        <v>1915.70833333329</v>
      </c>
      <c r="G545" s="3" t="n">
        <f aca="false">G537*4/12+G549*8/12</f>
        <v>4.11333333333333</v>
      </c>
      <c r="H545" s="2" t="n">
        <v>275.698388118812</v>
      </c>
      <c r="I545" s="2" t="n">
        <v>13.6098222772277</v>
      </c>
      <c r="J545" s="4" t="n">
        <f aca="false">J544*((H545+(I545/12))/H544)</f>
        <v>2599.7998077796</v>
      </c>
      <c r="K545" s="2" t="n">
        <f aca="false">D545*$E$1862/E545</f>
        <v>25.1503148514852</v>
      </c>
      <c r="L545" s="4" t="n">
        <f aca="false">K545*(J545/H545)</f>
        <v>237.164185698139</v>
      </c>
      <c r="M545" s="26" t="n">
        <f aca="false">H545/AVERAGE(K425:K544)</f>
        <v>12.0115707578259</v>
      </c>
      <c r="O545" s="6" t="n">
        <f aca="false">J545/AVERAGE(L425:L544)</f>
        <v>15.6648837141578</v>
      </c>
      <c r="Q545" s="29" t="n">
        <f aca="false">1/M545-(G545/100-(((E545/E425)^(1/10))-1))</f>
        <v>0.0622162719613681</v>
      </c>
      <c r="R545" s="3" t="n">
        <f aca="false">((G545/G546+G545/1200+((1+G546/1200)^(-119))*(1-G545/G546)))</f>
        <v>1.00471628493811</v>
      </c>
      <c r="S545" s="3" t="n">
        <f aca="false">S544*R544*E544/E545</f>
        <v>7.60652691399454</v>
      </c>
      <c r="T545" s="9" t="n">
        <f aca="false">(($J665/$J545)^(1/10)-1)</f>
        <v>0.0368558504434997</v>
      </c>
      <c r="U545" s="9" t="n">
        <f aca="false">(($S665/$S545)^(1/10)-1)</f>
        <v>-0.00915784313907764</v>
      </c>
      <c r="V545" s="9" t="n">
        <f aca="false">T545-U545</f>
        <v>0.0460136935825773</v>
      </c>
      <c r="Y545" s="28"/>
      <c r="Z545" s="28"/>
    </row>
    <row r="546" customFormat="false" ht="14.65" hidden="false" customHeight="false" outlineLevel="0" collapsed="false">
      <c r="A546" s="11" t="n">
        <v>1915.1</v>
      </c>
      <c r="B546" s="1" t="n">
        <v>9.14</v>
      </c>
      <c r="C546" s="2" t="n">
        <v>0.4283</v>
      </c>
      <c r="D546" s="1" t="n">
        <v>0.82</v>
      </c>
      <c r="E546" s="1" t="n">
        <v>10.2</v>
      </c>
      <c r="F546" s="2" t="n">
        <f aca="false">F545+1/12</f>
        <v>1915.79166666663</v>
      </c>
      <c r="G546" s="3" t="n">
        <f aca="false">G537*3/12+G549*9/12</f>
        <v>4.0975</v>
      </c>
      <c r="H546" s="2" t="n">
        <v>288.126850980392</v>
      </c>
      <c r="I546" s="2" t="n">
        <v>13.501611627451</v>
      </c>
      <c r="J546" s="4" t="n">
        <f aca="false">J545*((H546+(I546/12))/H545)</f>
        <v>2727.60845962475</v>
      </c>
      <c r="K546" s="2" t="n">
        <f aca="false">D546*$E$1862/E546</f>
        <v>25.8494549019608</v>
      </c>
      <c r="L546" s="4" t="n">
        <f aca="false">K546*(J546/H546)</f>
        <v>244.708855239857</v>
      </c>
      <c r="M546" s="26" t="n">
        <f aca="false">H546/AVERAGE(K426:K545)</f>
        <v>12.5490761332202</v>
      </c>
      <c r="O546" s="6" t="n">
        <f aca="false">J546/AVERAGE(L426:L545)</f>
        <v>16.3540967211949</v>
      </c>
      <c r="Q546" s="29" t="n">
        <f aca="false">1/M546-(G546/100-(((E546/E426)^(1/10))-1))</f>
        <v>0.0598142127157832</v>
      </c>
      <c r="R546" s="3" t="n">
        <f aca="false">((G546/G547+G546/1200+((1+G547/1200)^(-119))*(1-G546/G547)))</f>
        <v>1.00470403961105</v>
      </c>
      <c r="S546" s="3" t="n">
        <f aca="false">S545*R545*E545/E546</f>
        <v>7.56747595777792</v>
      </c>
      <c r="T546" s="9" t="n">
        <f aca="false">(($J666/$J546)^(1/10)-1)</f>
        <v>0.0356775321226468</v>
      </c>
      <c r="U546" s="9" t="n">
        <f aca="false">(($S666/$S546)^(1/10)-1)</f>
        <v>-0.00821645441900609</v>
      </c>
      <c r="V546" s="9" t="n">
        <f aca="false">T546-U546</f>
        <v>0.0438939865416529</v>
      </c>
      <c r="Y546" s="28"/>
      <c r="Z546" s="28"/>
    </row>
    <row r="547" customFormat="false" ht="14.65" hidden="false" customHeight="false" outlineLevel="0" collapsed="false">
      <c r="A547" s="11" t="n">
        <v>1915.11</v>
      </c>
      <c r="B547" s="1" t="n">
        <v>9.46</v>
      </c>
      <c r="C547" s="2" t="n">
        <v>0.4292</v>
      </c>
      <c r="D547" s="1" t="n">
        <v>0.85</v>
      </c>
      <c r="E547" s="1" t="n">
        <v>10.3</v>
      </c>
      <c r="F547" s="2" t="n">
        <f aca="false">F546+1/12</f>
        <v>1915.87499999996</v>
      </c>
      <c r="G547" s="3" t="n">
        <f aca="false">G537*2/12+G549*10/12</f>
        <v>4.08166666666667</v>
      </c>
      <c r="H547" s="2" t="n">
        <v>295.319157281553</v>
      </c>
      <c r="I547" s="2" t="n">
        <v>13.3986239223301</v>
      </c>
      <c r="J547" s="4" t="n">
        <f aca="false">J546*((H547+(I547/12))/H546)</f>
        <v>2806.26587075217</v>
      </c>
      <c r="K547" s="2" t="n">
        <f aca="false">D547*$E$1862/E547</f>
        <v>26.5350194174757</v>
      </c>
      <c r="L547" s="4" t="n">
        <f aca="false">K547*(J547/H547)</f>
        <v>252.14862475046</v>
      </c>
      <c r="M547" s="26" t="n">
        <f aca="false">H547/AVERAGE(K427:K546)</f>
        <v>12.8577144535593</v>
      </c>
      <c r="O547" s="6" t="n">
        <f aca="false">J547/AVERAGE(L427:L546)</f>
        <v>16.7401368722885</v>
      </c>
      <c r="Q547" s="29" t="n">
        <f aca="false">1/M547-(G547/100-(((E547/E427)^(1/10))-1))</f>
        <v>0.0578887195687494</v>
      </c>
      <c r="R547" s="3" t="n">
        <f aca="false">((G547/G548+G547/1200+((1+G548/1200)^(-119))*(1-G547/G548)))</f>
        <v>1.00469179525677</v>
      </c>
      <c r="S547" s="3" t="n">
        <f aca="false">S546*R546*E546/E547</f>
        <v>7.52925741526968</v>
      </c>
      <c r="T547" s="9" t="n">
        <f aca="false">(($J667/$J547)^(1/10)-1)</f>
        <v>0.0345853809403134</v>
      </c>
      <c r="U547" s="9" t="n">
        <f aca="false">(($S667/$S547)^(1/10)-1)</f>
        <v>-0.008950721615964</v>
      </c>
      <c r="V547" s="9" t="n">
        <f aca="false">T547-U547</f>
        <v>0.0435361025562774</v>
      </c>
      <c r="Y547" s="28"/>
      <c r="Z547" s="28"/>
    </row>
    <row r="548" customFormat="false" ht="14.65" hidden="false" customHeight="false" outlineLevel="0" collapsed="false">
      <c r="A548" s="11" t="n">
        <v>1915.12</v>
      </c>
      <c r="B548" s="1" t="n">
        <v>9.48</v>
      </c>
      <c r="C548" s="2" t="n">
        <v>0.43</v>
      </c>
      <c r="D548" s="1" t="n">
        <v>0.88</v>
      </c>
      <c r="E548" s="1" t="n">
        <v>10.3</v>
      </c>
      <c r="F548" s="2" t="n">
        <f aca="false">F547+1/12</f>
        <v>1915.95833333329</v>
      </c>
      <c r="G548" s="3" t="n">
        <f aca="false">G537*1/12+G549*11/12</f>
        <v>4.06583333333333</v>
      </c>
      <c r="H548" s="2" t="n">
        <v>295.943510679612</v>
      </c>
      <c r="I548" s="2" t="n">
        <v>13.4235980582524</v>
      </c>
      <c r="J548" s="4" t="n">
        <f aca="false">J547*((H548+(I548/12))/H547)</f>
        <v>2822.8285745348</v>
      </c>
      <c r="K548" s="2" t="n">
        <f aca="false">D548*$E$1862/E548</f>
        <v>27.4715495145631</v>
      </c>
      <c r="L548" s="4" t="n">
        <f aca="false">K548*(J548/H548)</f>
        <v>262.034719999011</v>
      </c>
      <c r="M548" s="26" t="n">
        <f aca="false">H548/AVERAGE(K428:K547)</f>
        <v>12.878444602186</v>
      </c>
      <c r="O548" s="6" t="n">
        <f aca="false">J548/AVERAGE(L428:L547)</f>
        <v>16.7493130309431</v>
      </c>
      <c r="Q548" s="29" t="n">
        <f aca="false">1/M548-(G548/100-(((E548/E428)^(1/10))-1))</f>
        <v>0.0567696487121605</v>
      </c>
      <c r="R548" s="3" t="n">
        <f aca="false">((G548/G549+G548/1200+((1+G549/1200)^(-119))*(1-G548/G549)))</f>
        <v>1.00467955187641</v>
      </c>
      <c r="S548" s="3" t="n">
        <f aca="false">S547*R547*E547/E548</f>
        <v>7.56458314949762</v>
      </c>
      <c r="T548" s="9" t="n">
        <f aca="false">(($J668/$J548)^(1/10)-1)</f>
        <v>0.0366434302759437</v>
      </c>
      <c r="U548" s="9" t="n">
        <f aca="false">(($S668/$S548)^(1/10)-1)</f>
        <v>-0.0084336202922336</v>
      </c>
      <c r="V548" s="9" t="n">
        <f aca="false">T548-U548</f>
        <v>0.0450770505681773</v>
      </c>
      <c r="Y548" s="28"/>
      <c r="Z548" s="28"/>
    </row>
    <row r="549" customFormat="false" ht="14.65" hidden="false" customHeight="false" outlineLevel="0" collapsed="false">
      <c r="A549" s="11" t="n">
        <v>1916.01</v>
      </c>
      <c r="B549" s="1" t="n">
        <v>9.33</v>
      </c>
      <c r="C549" s="2" t="n">
        <v>0.4408</v>
      </c>
      <c r="D549" s="1" t="n">
        <v>0.9342</v>
      </c>
      <c r="E549" s="1" t="n">
        <v>10.4</v>
      </c>
      <c r="F549" s="2" t="n">
        <f aca="false">F548+1/12</f>
        <v>1916.04166666663</v>
      </c>
      <c r="G549" s="3" t="n">
        <v>4.05</v>
      </c>
      <c r="H549" s="2" t="n">
        <v>288.460275</v>
      </c>
      <c r="I549" s="2" t="n">
        <v>13.628434</v>
      </c>
      <c r="J549" s="4" t="n">
        <f aca="false">J548*((H549+(I549/12))/H548)</f>
        <v>2762.28324595123</v>
      </c>
      <c r="K549" s="2" t="n">
        <f aca="false">D549*$E$1862/E549</f>
        <v>28.8831285</v>
      </c>
      <c r="L549" s="4" t="n">
        <f aca="false">K549*(J549/H549)</f>
        <v>276.583602183027</v>
      </c>
      <c r="M549" s="26" t="n">
        <f aca="false">H549/AVERAGE(K429:K548)</f>
        <v>12.5435636925162</v>
      </c>
      <c r="O549" s="6" t="n">
        <f aca="false">J549/AVERAGE(L429:L548)</f>
        <v>16.2970277668207</v>
      </c>
      <c r="Q549" s="29" t="n">
        <f aca="false">1/M549-(G549/100-(((E549/E429)^(1/10))-1))</f>
        <v>0.0599867915853108</v>
      </c>
      <c r="R549" s="3" t="n">
        <f aca="false">((G549/G550+G549/1200+((1+G550/1200)^(-119))*(1-G549/G550)))</f>
        <v>1.00215246235828</v>
      </c>
      <c r="S549" s="3" t="n">
        <f aca="false">S548*R548*E548/E549</f>
        <v>7.52690525868476</v>
      </c>
      <c r="T549" s="9" t="n">
        <f aca="false">(($J669/$J549)^(1/10)-1)</f>
        <v>0.0408825656606464</v>
      </c>
      <c r="U549" s="9" t="n">
        <f aca="false">(($S669/$S549)^(1/10)-1)</f>
        <v>-0.00751025736560174</v>
      </c>
      <c r="V549" s="9" t="n">
        <f aca="false">T549-U549</f>
        <v>0.0483928230262481</v>
      </c>
      <c r="Y549" s="28"/>
      <c r="Z549" s="28"/>
    </row>
    <row r="550" customFormat="false" ht="14.65" hidden="false" customHeight="false" outlineLevel="0" collapsed="false">
      <c r="A550" s="11" t="n">
        <v>1916.02</v>
      </c>
      <c r="B550" s="1" t="n">
        <v>9.2</v>
      </c>
      <c r="C550" s="2" t="n">
        <v>0.4517</v>
      </c>
      <c r="D550" s="1" t="n">
        <v>0.9883</v>
      </c>
      <c r="E550" s="1" t="n">
        <v>10.4</v>
      </c>
      <c r="F550" s="2" t="n">
        <f aca="false">F549+1/12</f>
        <v>1916.12499999996</v>
      </c>
      <c r="G550" s="3" t="n">
        <f aca="false">G549*11/12+G561*1/12</f>
        <v>4.065</v>
      </c>
      <c r="H550" s="2" t="n">
        <v>284.441</v>
      </c>
      <c r="I550" s="2" t="n">
        <v>13.96543475</v>
      </c>
      <c r="J550" s="4" t="n">
        <f aca="false">J549*((H550+(I550/12))/H549)</f>
        <v>2734.93920771</v>
      </c>
      <c r="K550" s="2" t="n">
        <f aca="false">D550*$E$1862/E550</f>
        <v>30.55576525</v>
      </c>
      <c r="L550" s="4" t="n">
        <f aca="false">K550*(J550/H550)</f>
        <v>293.797871628239</v>
      </c>
      <c r="M550" s="26" t="n">
        <f aca="false">H550/AVERAGE(K430:K549)</f>
        <v>12.3546523264588</v>
      </c>
      <c r="O550" s="6" t="n">
        <f aca="false">J550/AVERAGE(L430:L549)</f>
        <v>16.0348356121369</v>
      </c>
      <c r="Q550" s="29" t="n">
        <f aca="false">1/M550-(G550/100-(((E550/E430)^(1/10))-1))</f>
        <v>0.0610557997676714</v>
      </c>
      <c r="R550" s="3" t="n">
        <f aca="false">((G550/G551+G550/1200+((1+G551/1200)^(-119))*(1-G550/G551)))</f>
        <v>1.00216581513975</v>
      </c>
      <c r="S550" s="3" t="n">
        <f aca="false">S549*R549*E549/E550</f>
        <v>7.54310663892843</v>
      </c>
      <c r="T550" s="9" t="n">
        <f aca="false">(($J670/$J550)^(1/10)-1)</f>
        <v>0.0425039610032332</v>
      </c>
      <c r="U550" s="9" t="n">
        <f aca="false">(($S670/$S550)^(1/10)-1)</f>
        <v>-0.00718703784255681</v>
      </c>
      <c r="V550" s="9" t="n">
        <f aca="false">T550-U550</f>
        <v>0.04969099884579</v>
      </c>
      <c r="Y550" s="28"/>
      <c r="Z550" s="28"/>
    </row>
    <row r="551" customFormat="false" ht="14.65" hidden="false" customHeight="false" outlineLevel="0" collapsed="false">
      <c r="A551" s="11" t="n">
        <v>1916.03</v>
      </c>
      <c r="B551" s="1" t="n">
        <v>9.17</v>
      </c>
      <c r="C551" s="2" t="n">
        <v>0.4625</v>
      </c>
      <c r="D551" s="1" t="n">
        <v>1.042</v>
      </c>
      <c r="E551" s="1" t="n">
        <v>10.5</v>
      </c>
      <c r="F551" s="2" t="n">
        <f aca="false">F550+1/12</f>
        <v>1916.20833333329</v>
      </c>
      <c r="G551" s="3" t="n">
        <f aca="false">G549*10/12+G561*2/12</f>
        <v>4.08</v>
      </c>
      <c r="H551" s="2" t="n">
        <v>280.813346666667</v>
      </c>
      <c r="I551" s="2" t="n">
        <v>14.1631595238095</v>
      </c>
      <c r="J551" s="4" t="n">
        <f aca="false">J550*((H551+(I551/12))/H550)</f>
        <v>2711.407216977</v>
      </c>
      <c r="K551" s="2" t="n">
        <f aca="false">D551*$E$1862/E551</f>
        <v>31.9092156190476</v>
      </c>
      <c r="L551" s="4" t="n">
        <f aca="false">K551*(J551/H551)</f>
        <v>308.101016367506</v>
      </c>
      <c r="M551" s="26" t="n">
        <f aca="false">H551/AVERAGE(K431:K550)</f>
        <v>12.1770527957485</v>
      </c>
      <c r="O551" s="6" t="n">
        <f aca="false">J551/AVERAGE(L431:L550)</f>
        <v>15.7865132432519</v>
      </c>
      <c r="Q551" s="29" t="n">
        <f aca="false">1/M551-(G551/100-(((E551/E431)^(1/10))-1))</f>
        <v>0.0630635914499769</v>
      </c>
      <c r="R551" s="3" t="n">
        <f aca="false">((G551/G552+G551/1200+((1+G552/1200)^(-119))*(1-G551/G552)))</f>
        <v>1.00217916709398</v>
      </c>
      <c r="S551" s="3" t="n">
        <f aca="false">S550*R550*E550/E551</f>
        <v>7.4874489124069</v>
      </c>
      <c r="T551" s="9" t="n">
        <f aca="false">(($J671/$J551)^(1/10)-1)</f>
        <v>0.037131876005486</v>
      </c>
      <c r="U551" s="9" t="n">
        <f aca="false">(($S671/$S551)^(1/10)-1)</f>
        <v>-0.00535916371323308</v>
      </c>
      <c r="V551" s="9" t="n">
        <f aca="false">T551-U551</f>
        <v>0.042491039718719</v>
      </c>
      <c r="Y551" s="28"/>
      <c r="Z551" s="28"/>
    </row>
    <row r="552" customFormat="false" ht="14.65" hidden="false" customHeight="false" outlineLevel="0" collapsed="false">
      <c r="A552" s="11" t="n">
        <v>1916.04</v>
      </c>
      <c r="B552" s="1" t="n">
        <v>9.07</v>
      </c>
      <c r="C552" s="2" t="n">
        <v>0.4733</v>
      </c>
      <c r="D552" s="1" t="n">
        <v>1.097</v>
      </c>
      <c r="E552" s="1" t="n">
        <v>10.6</v>
      </c>
      <c r="F552" s="2" t="n">
        <f aca="false">F551+1/12</f>
        <v>1916.29166666663</v>
      </c>
      <c r="G552" s="3" t="n">
        <f aca="false">G549*9/12+G561*3/12</f>
        <v>4.095</v>
      </c>
      <c r="H552" s="2" t="n">
        <v>275.130749056604</v>
      </c>
      <c r="I552" s="2" t="n">
        <v>14.3571536415094</v>
      </c>
      <c r="J552" s="4" t="n">
        <f aca="false">J551*((H552+(I552/12))/H551)</f>
        <v>2668.09079767006</v>
      </c>
      <c r="K552" s="2" t="n">
        <f aca="false">D552*$E$1862/E552</f>
        <v>33.2765635849057</v>
      </c>
      <c r="L552" s="4" t="n">
        <f aca="false">K552*(J552/H552)</f>
        <v>322.700728229775</v>
      </c>
      <c r="M552" s="26" t="n">
        <f aca="false">H552/AVERAGE(K432:K551)</f>
        <v>11.9064817765932</v>
      </c>
      <c r="O552" s="6" t="n">
        <f aca="false">J552/AVERAGE(L432:L551)</f>
        <v>15.4181617270892</v>
      </c>
      <c r="Q552" s="29" t="n">
        <f aca="false">1/M552-(G552/100-(((E552/E432)^(1/10))-1))</f>
        <v>0.0657487226445874</v>
      </c>
      <c r="R552" s="3" t="n">
        <f aca="false">((G552/G553+G552/1200+((1+G553/1200)^(-119))*(1-G552/G553)))</f>
        <v>1.00219251822192</v>
      </c>
      <c r="S552" s="3" t="n">
        <f aca="false">S551*R551*E551/E552</f>
        <v>7.43297507587682</v>
      </c>
      <c r="T552" s="9" t="n">
        <f aca="false">(($J672/$J552)^(1/10)-1)</f>
        <v>0.0357559823277869</v>
      </c>
      <c r="U552" s="9" t="n">
        <f aca="false">(($S672/$S552)^(1/10)-1)</f>
        <v>-0.00465617901083348</v>
      </c>
      <c r="V552" s="9" t="n">
        <f aca="false">T552-U552</f>
        <v>0.0404121613386204</v>
      </c>
      <c r="Y552" s="28"/>
      <c r="Z552" s="28"/>
    </row>
    <row r="553" customFormat="false" ht="14.65" hidden="false" customHeight="false" outlineLevel="0" collapsed="false">
      <c r="A553" s="11" t="n">
        <v>1916.05</v>
      </c>
      <c r="B553" s="1" t="n">
        <v>9.27</v>
      </c>
      <c r="C553" s="2" t="n">
        <v>0.4842</v>
      </c>
      <c r="D553" s="1" t="n">
        <v>1.151</v>
      </c>
      <c r="E553" s="1" t="n">
        <v>10.7</v>
      </c>
      <c r="F553" s="2" t="n">
        <f aca="false">F552+1/12</f>
        <v>1916.37499999996</v>
      </c>
      <c r="G553" s="3" t="n">
        <f aca="false">G549*8/12+G561*4/12</f>
        <v>4.11</v>
      </c>
      <c r="H553" s="2" t="n">
        <v>278.569564485981</v>
      </c>
      <c r="I553" s="2" t="n">
        <v>14.5505267663551</v>
      </c>
      <c r="J553" s="4" t="n">
        <f aca="false">J552*((H553+(I553/12))/H552)</f>
        <v>2713.19752986354</v>
      </c>
      <c r="K553" s="2" t="n">
        <f aca="false">D553*$E$1862/E553</f>
        <v>34.5883029906542</v>
      </c>
      <c r="L553" s="4" t="n">
        <f aca="false">K553*(J553/H553)</f>
        <v>336.881376145948</v>
      </c>
      <c r="M553" s="26" t="n">
        <f aca="false">H553/AVERAGE(K433:K552)</f>
        <v>12.0262566719052</v>
      </c>
      <c r="O553" s="6" t="n">
        <f aca="false">J553/AVERAGE(L433:L552)</f>
        <v>15.5531938934721</v>
      </c>
      <c r="Q553" s="29" t="n">
        <f aca="false">1/M553-(G553/100-(((E553/E433)^(1/10))-1))</f>
        <v>0.064579620295515</v>
      </c>
      <c r="R553" s="3" t="n">
        <f aca="false">((G553/G554+G553/1200+((1+G554/1200)^(-119))*(1-G553/G554)))</f>
        <v>1.00220586852448</v>
      </c>
      <c r="S553" s="3" t="n">
        <f aca="false">S552*R552*E552/E553</f>
        <v>7.37965264460204</v>
      </c>
      <c r="T553" s="9" t="n">
        <f aca="false">(($J673/$J553)^(1/10)-1)</f>
        <v>0.0357940065156646</v>
      </c>
      <c r="U553" s="9" t="n">
        <f aca="false">(($S673/$S553)^(1/10)-1)</f>
        <v>-0.00284828344174637</v>
      </c>
      <c r="V553" s="9" t="n">
        <f aca="false">T553-U553</f>
        <v>0.0386422899574109</v>
      </c>
      <c r="Y553" s="28"/>
      <c r="Z553" s="28"/>
    </row>
    <row r="554" customFormat="false" ht="14.65" hidden="false" customHeight="false" outlineLevel="0" collapsed="false">
      <c r="A554" s="11" t="n">
        <v>1916.06</v>
      </c>
      <c r="B554" s="1" t="n">
        <v>9.36</v>
      </c>
      <c r="C554" s="2" t="n">
        <v>0.495</v>
      </c>
      <c r="D554" s="1" t="n">
        <v>1.205</v>
      </c>
      <c r="E554" s="1" t="n">
        <v>10.8</v>
      </c>
      <c r="F554" s="2" t="n">
        <f aca="false">F553+1/12</f>
        <v>1916.45833333329</v>
      </c>
      <c r="G554" s="3" t="n">
        <f aca="false">G549*7/12+G561*5/12</f>
        <v>4.125</v>
      </c>
      <c r="H554" s="2" t="n">
        <v>278.669733333333</v>
      </c>
      <c r="I554" s="2" t="n">
        <v>14.7373416666667</v>
      </c>
      <c r="J554" s="4" t="n">
        <f aca="false">J553*((H554+(I554/12))/H553)</f>
        <v>2726.13464951294</v>
      </c>
      <c r="K554" s="2" t="n">
        <f aca="false">D554*$E$1862/E554</f>
        <v>35.8757509259259</v>
      </c>
      <c r="L554" s="4" t="n">
        <f aca="false">K554*(J554/H554)</f>
        <v>350.960710754603</v>
      </c>
      <c r="M554" s="26" t="n">
        <f aca="false">H554/AVERAGE(K434:K553)</f>
        <v>11.9959612229466</v>
      </c>
      <c r="O554" s="6" t="n">
        <f aca="false">J554/AVERAGE(L434:L553)</f>
        <v>15.4930355111582</v>
      </c>
      <c r="Q554" s="29" t="n">
        <f aca="false">1/M554-(G554/100-(((E554/E434)^(1/10))-1))</f>
        <v>0.0655912551704301</v>
      </c>
      <c r="R554" s="3" t="n">
        <f aca="false">((G554/G555+G554/1200+((1+G555/1200)^(-119))*(1-G554/G555)))</f>
        <v>1.00221921800257</v>
      </c>
      <c r="S554" s="3" t="n">
        <f aca="false">S553*R553*E553/E554</f>
        <v>7.32745034375813</v>
      </c>
      <c r="T554" s="9" t="n">
        <f aca="false">(($J674/$J554)^(1/10)-1)</f>
        <v>0.0411719119160725</v>
      </c>
      <c r="U554" s="9" t="n">
        <f aca="false">(($S674/$S554)^(1/10)-1)</f>
        <v>-0.00104604095107219</v>
      </c>
      <c r="V554" s="9" t="n">
        <f aca="false">T554-U554</f>
        <v>0.0422179528671447</v>
      </c>
      <c r="Y554" s="28"/>
      <c r="Z554" s="28"/>
    </row>
    <row r="555" customFormat="false" ht="14.65" hidden="false" customHeight="false" outlineLevel="0" collapsed="false">
      <c r="A555" s="11" t="n">
        <v>1916.07</v>
      </c>
      <c r="B555" s="1" t="n">
        <v>9.23</v>
      </c>
      <c r="C555" s="2" t="n">
        <v>0.5058</v>
      </c>
      <c r="D555" s="1" t="n">
        <v>1.259</v>
      </c>
      <c r="E555" s="1" t="n">
        <v>10.8</v>
      </c>
      <c r="F555" s="2" t="n">
        <f aca="false">F554+1/12</f>
        <v>1916.54166666663</v>
      </c>
      <c r="G555" s="3" t="n">
        <f aca="false">G549*6/12+G561*6/12</f>
        <v>4.14</v>
      </c>
      <c r="H555" s="2" t="n">
        <v>274.79932037037</v>
      </c>
      <c r="I555" s="2" t="n">
        <v>15.0588836666667</v>
      </c>
      <c r="J555" s="4" t="n">
        <f aca="false">J554*((H555+(I555/12))/H554)</f>
        <v>2700.54801180357</v>
      </c>
      <c r="K555" s="2" t="n">
        <f aca="false">D555*$E$1862/E555</f>
        <v>37.4834609259259</v>
      </c>
      <c r="L555" s="4" t="n">
        <f aca="false">K555*(J555/H555)</f>
        <v>368.362941155004</v>
      </c>
      <c r="M555" s="26" t="n">
        <f aca="false">H555/AVERAGE(K435:K554)</f>
        <v>11.7911652752546</v>
      </c>
      <c r="O555" s="6" t="n">
        <f aca="false">J555/AVERAGE(L435:L554)</f>
        <v>15.2083206647328</v>
      </c>
      <c r="Q555" s="29" t="n">
        <f aca="false">1/M555-(G555/100-(((E555/E435)^(1/10))-1))</f>
        <v>0.0703645009627442</v>
      </c>
      <c r="R555" s="3" t="n">
        <f aca="false">((G555/G556+G555/1200+((1+G556/1200)^(-119))*(1-G555/G556)))</f>
        <v>1.00223256665713</v>
      </c>
      <c r="S555" s="3" t="n">
        <f aca="false">S554*R554*E554/E555</f>
        <v>7.34371155347394</v>
      </c>
      <c r="T555" s="9" t="n">
        <f aca="false">(($J675/$J555)^(1/10)-1)</f>
        <v>0.0481024741340006</v>
      </c>
      <c r="U555" s="9" t="n">
        <f aca="false">(($S675/$S555)^(1/10)-1)</f>
        <v>0.000398637929482915</v>
      </c>
      <c r="V555" s="9" t="n">
        <f aca="false">T555-U555</f>
        <v>0.0477038362045177</v>
      </c>
      <c r="Y555" s="28"/>
      <c r="Z555" s="28"/>
    </row>
    <row r="556" customFormat="false" ht="14.65" hidden="false" customHeight="false" outlineLevel="0" collapsed="false">
      <c r="A556" s="11" t="n">
        <v>1916.08</v>
      </c>
      <c r="B556" s="1" t="n">
        <v>9.3</v>
      </c>
      <c r="C556" s="2" t="n">
        <v>0.5167</v>
      </c>
      <c r="D556" s="1" t="n">
        <v>1.313</v>
      </c>
      <c r="E556" s="1" t="n">
        <v>10.9</v>
      </c>
      <c r="F556" s="2" t="n">
        <f aca="false">F555+1/12</f>
        <v>1916.62499999996</v>
      </c>
      <c r="G556" s="3" t="n">
        <f aca="false">G549*5/12+G561*7/12</f>
        <v>4.155</v>
      </c>
      <c r="H556" s="2" t="n">
        <v>274.343174311927</v>
      </c>
      <c r="I556" s="2" t="n">
        <v>15.2422707706422</v>
      </c>
      <c r="J556" s="4" t="n">
        <f aca="false">J555*((H556+(I556/12))/H555)</f>
        <v>2708.5478957476</v>
      </c>
      <c r="K556" s="2" t="n">
        <f aca="false">D556*$E$1862/E556</f>
        <v>38.7325363302752</v>
      </c>
      <c r="L556" s="4" t="n">
        <f aca="false">K556*(J556/H556)</f>
        <v>382.400364206086</v>
      </c>
      <c r="M556" s="26" t="n">
        <f aca="false">H556/AVERAGE(K436:K555)</f>
        <v>11.7320826388742</v>
      </c>
      <c r="O556" s="6" t="n">
        <f aca="false">J556/AVERAGE(L436:L555)</f>
        <v>15.1093561858585</v>
      </c>
      <c r="Q556" s="29" t="n">
        <f aca="false">1/M556-(G556/100-(((E556/E436)^(1/10))-1))</f>
        <v>0.069255463374403</v>
      </c>
      <c r="R556" s="3" t="n">
        <f aca="false">((G556/G557+G556/1200+((1+G557/1200)^(-119))*(1-G556/G557)))</f>
        <v>1.00224591448906</v>
      </c>
      <c r="S556" s="3" t="n">
        <f aca="false">S555*R555*E555/E556</f>
        <v>7.29258296270642</v>
      </c>
      <c r="T556" s="9" t="n">
        <f aca="false">(($J676/$J556)^(1/10)-1)</f>
        <v>0.0529149482664912</v>
      </c>
      <c r="U556" s="9" t="n">
        <f aca="false">(($S676/$S556)^(1/10)-1)</f>
        <v>0.00220111509619647</v>
      </c>
      <c r="V556" s="9" t="n">
        <f aca="false">T556-U556</f>
        <v>0.0507138331702948</v>
      </c>
      <c r="Y556" s="28"/>
      <c r="Z556" s="28"/>
    </row>
    <row r="557" customFormat="false" ht="14.65" hidden="false" customHeight="false" outlineLevel="0" collapsed="false">
      <c r="A557" s="11" t="n">
        <v>1916.09</v>
      </c>
      <c r="B557" s="1" t="n">
        <v>9.68</v>
      </c>
      <c r="C557" s="2" t="n">
        <v>0.5275</v>
      </c>
      <c r="D557" s="1" t="n">
        <v>1.368</v>
      </c>
      <c r="E557" s="1" t="n">
        <v>11.1</v>
      </c>
      <c r="F557" s="2" t="n">
        <f aca="false">F556+1/12</f>
        <v>1916.70833333329</v>
      </c>
      <c r="G557" s="3" t="n">
        <f aca="false">G549*4/12+G561*8/12</f>
        <v>4.17</v>
      </c>
      <c r="H557" s="2" t="n">
        <v>280.407798198198</v>
      </c>
      <c r="I557" s="2" t="n">
        <v>15.2804869369369</v>
      </c>
      <c r="J557" s="4" t="n">
        <f aca="false">J556*((H557+(I557/12))/H556)</f>
        <v>2780.99481754095</v>
      </c>
      <c r="K557" s="2" t="n">
        <f aca="false">D557*$E$1862/E557</f>
        <v>39.6278789189189</v>
      </c>
      <c r="L557" s="4" t="n">
        <f aca="false">K557*(J557/H557)</f>
        <v>393.016622974796</v>
      </c>
      <c r="M557" s="26" t="n">
        <f aca="false">H557/AVERAGE(K437:K556)</f>
        <v>11.9445524175045</v>
      </c>
      <c r="O557" s="6" t="n">
        <f aca="false">J557/AVERAGE(L437:L556)</f>
        <v>15.3573963264063</v>
      </c>
      <c r="Q557" s="29" t="n">
        <f aca="false">1/M557-(G557/100-(((E557/E437)^(1/10))-1))</f>
        <v>0.0683081137699124</v>
      </c>
      <c r="R557" s="3" t="n">
        <f aca="false">((G557/G558+G557/1200+((1+G558/1200)^(-119))*(1-G557/G558)))</f>
        <v>1.00225926149929</v>
      </c>
      <c r="S557" s="3" t="n">
        <f aca="false">S556*R556*E556/E557</f>
        <v>7.17726848079738</v>
      </c>
      <c r="T557" s="9" t="n">
        <f aca="false">(($J677/$J557)^(1/10)-1)</f>
        <v>0.0515648731039822</v>
      </c>
      <c r="U557" s="9" t="n">
        <f aca="false">(($S677/$S557)^(1/10)-1)</f>
        <v>0.00375292428497653</v>
      </c>
      <c r="V557" s="9" t="n">
        <f aca="false">T557-U557</f>
        <v>0.0478119488190056</v>
      </c>
      <c r="Y557" s="28"/>
      <c r="Z557" s="28"/>
    </row>
    <row r="558" customFormat="false" ht="14.65" hidden="false" customHeight="false" outlineLevel="0" collapsed="false">
      <c r="A558" s="11" t="n">
        <v>1916.1</v>
      </c>
      <c r="B558" s="1" t="n">
        <v>9.98</v>
      </c>
      <c r="C558" s="2" t="n">
        <v>0.5383</v>
      </c>
      <c r="D558" s="1" t="n">
        <v>1.422</v>
      </c>
      <c r="E558" s="1" t="n">
        <v>11.3</v>
      </c>
      <c r="F558" s="2" t="n">
        <f aca="false">F557+1/12</f>
        <v>1916.79166666663</v>
      </c>
      <c r="G558" s="3" t="n">
        <f aca="false">G549*3/12+G561*9/12</f>
        <v>4.185</v>
      </c>
      <c r="H558" s="2" t="n">
        <v>283.98134159292</v>
      </c>
      <c r="I558" s="2" t="n">
        <v>15.3173503185841</v>
      </c>
      <c r="J558" s="4" t="n">
        <f aca="false">J557*((H558+(I558/12))/H557)</f>
        <v>2829.0954590668</v>
      </c>
      <c r="K558" s="2" t="n">
        <f aca="false">D558*$E$1862/E558</f>
        <v>40.463072920354</v>
      </c>
      <c r="L558" s="4" t="n">
        <f aca="false">K558*(J558/H558)</f>
        <v>403.103581442183</v>
      </c>
      <c r="M558" s="26" t="n">
        <f aca="false">H558/AVERAGE(K438:K557)</f>
        <v>12.0457417633708</v>
      </c>
      <c r="O558" s="6" t="n">
        <f aca="false">J558/AVERAGE(L438:L557)</f>
        <v>15.4601656850937</v>
      </c>
      <c r="Q558" s="29" t="n">
        <f aca="false">1/M558-(G558/100-(((E558/E438)^(1/10))-1))</f>
        <v>0.0670314889123584</v>
      </c>
      <c r="R558" s="3" t="n">
        <f aca="false">((G558/G559+G558/1200+((1+G559/1200)^(-119))*(1-G558/G559)))</f>
        <v>1.00227260768873</v>
      </c>
      <c r="S558" s="3" t="n">
        <f aca="false">S557*R557*E557/E558</f>
        <v>7.06616550967448</v>
      </c>
      <c r="T558" s="9" t="n">
        <f aca="false">(($J678/$J558)^(1/10)-1)</f>
        <v>0.0472292531593634</v>
      </c>
      <c r="U558" s="9" t="n">
        <f aca="false">(($S678/$S558)^(1/10)-1)</f>
        <v>0.00527439409808062</v>
      </c>
      <c r="V558" s="9" t="n">
        <f aca="false">T558-U558</f>
        <v>0.0419548590612828</v>
      </c>
      <c r="Y558" s="28"/>
      <c r="Z558" s="28"/>
    </row>
    <row r="559" customFormat="false" ht="14.65" hidden="false" customHeight="false" outlineLevel="0" collapsed="false">
      <c r="A559" s="11" t="n">
        <v>1916.11</v>
      </c>
      <c r="B559" s="1" t="n">
        <v>10.21</v>
      </c>
      <c r="C559" s="2" t="n">
        <v>0.5492</v>
      </c>
      <c r="D559" s="1" t="n">
        <v>1.476</v>
      </c>
      <c r="E559" s="1" t="n">
        <v>11.5</v>
      </c>
      <c r="F559" s="2" t="n">
        <f aca="false">F558+1/12</f>
        <v>1916.87499999996</v>
      </c>
      <c r="G559" s="3" t="n">
        <f aca="false">G549*2/12+G561*10/12</f>
        <v>4.2</v>
      </c>
      <c r="H559" s="2" t="n">
        <v>285.473375652174</v>
      </c>
      <c r="I559" s="2" t="n">
        <v>15.3557275130435</v>
      </c>
      <c r="J559" s="4" t="n">
        <f aca="false">J558*((H559+(I559/12))/H558)</f>
        <v>2856.70763123502</v>
      </c>
      <c r="K559" s="2" t="n">
        <f aca="false">D559*$E$1862/E559</f>
        <v>41.2692166956522</v>
      </c>
      <c r="L559" s="4" t="n">
        <f aca="false">K559*(J559/H559)</f>
        <v>412.977518482163</v>
      </c>
      <c r="M559" s="26" t="n">
        <f aca="false">H559/AVERAGE(K439:K558)</f>
        <v>12.0532304032305</v>
      </c>
      <c r="O559" s="6" t="n">
        <f aca="false">J559/AVERAGE(L439:L558)</f>
        <v>15.4420142905552</v>
      </c>
      <c r="Q559" s="29" t="n">
        <f aca="false">1/M559-(G559/100-(((E559/E439)^(1/10))-1))</f>
        <v>0.067521613279591</v>
      </c>
      <c r="R559" s="3" t="n">
        <f aca="false">((G559/G560+G559/1200+((1+G560/1200)^(-119))*(1-G559/G560)))</f>
        <v>1.00228595305829</v>
      </c>
      <c r="S559" s="3" t="n">
        <f aca="false">S558*R558*E558/E559</f>
        <v>6.95905501640696</v>
      </c>
      <c r="T559" s="9" t="n">
        <f aca="false">(($J679/$J559)^(1/10)-1)</f>
        <v>0.047427884489694</v>
      </c>
      <c r="U559" s="9" t="n">
        <f aca="false">(($S679/$S559)^(1/10)-1)</f>
        <v>0.00676648986152895</v>
      </c>
      <c r="V559" s="9" t="n">
        <f aca="false">T559-U559</f>
        <v>0.0406613946281651</v>
      </c>
      <c r="Y559" s="28"/>
      <c r="Z559" s="28"/>
    </row>
    <row r="560" customFormat="false" ht="14.65" hidden="false" customHeight="false" outlineLevel="0" collapsed="false">
      <c r="A560" s="11" t="n">
        <v>1916.12</v>
      </c>
      <c r="B560" s="1" t="n">
        <v>9.8</v>
      </c>
      <c r="C560" s="2" t="n">
        <v>0.56</v>
      </c>
      <c r="D560" s="1" t="n">
        <v>1.53</v>
      </c>
      <c r="E560" s="1" t="n">
        <v>11.6</v>
      </c>
      <c r="F560" s="2" t="n">
        <f aca="false">F559+1/12</f>
        <v>1916.95833333329</v>
      </c>
      <c r="G560" s="3" t="n">
        <f aca="false">G549*1/12+G561*11/12</f>
        <v>4.215</v>
      </c>
      <c r="H560" s="2" t="n">
        <v>271.647551724138</v>
      </c>
      <c r="I560" s="2" t="n">
        <v>15.5227172413793</v>
      </c>
      <c r="J560" s="4" t="n">
        <f aca="false">J559*((H560+(I560/12))/H559)</f>
        <v>2731.29833667367</v>
      </c>
      <c r="K560" s="2" t="n">
        <f aca="false">D560*$E$1862/E560</f>
        <v>42.4102810344828</v>
      </c>
      <c r="L560" s="4" t="n">
        <f aca="false">K560*(J560/H560)</f>
        <v>426.416985215379</v>
      </c>
      <c r="M560" s="26" t="n">
        <f aca="false">H560/AVERAGE(K440:K559)</f>
        <v>11.4135591888495</v>
      </c>
      <c r="O560" s="6" t="n">
        <f aca="false">J560/AVERAGE(L440:L559)</f>
        <v>14.5997933226427</v>
      </c>
      <c r="Q560" s="29" t="n">
        <f aca="false">1/M560-(G560/100-(((E560/E440)^(1/10))-1))</f>
        <v>0.0718120503464031</v>
      </c>
      <c r="R560" s="3" t="n">
        <f aca="false">((G560/G561+G560/1200+((1+G561/1200)^(-119))*(1-G560/G561)))</f>
        <v>1.0022992976089</v>
      </c>
      <c r="S560" s="3" t="n">
        <f aca="false">S559*R559*E559/E560</f>
        <v>6.91483409735365</v>
      </c>
      <c r="T560" s="9" t="n">
        <f aca="false">(($J680/$J560)^(1/10)-1)</f>
        <v>0.0549581542355235</v>
      </c>
      <c r="U560" s="9" t="n">
        <f aca="false">(($S680/$S560)^(1/10)-1)</f>
        <v>0.00793275076176925</v>
      </c>
      <c r="V560" s="9" t="n">
        <f aca="false">T560-U560</f>
        <v>0.0470254034737543</v>
      </c>
      <c r="Y560" s="28"/>
      <c r="Z560" s="28"/>
    </row>
    <row r="561" customFormat="false" ht="14.65" hidden="false" customHeight="false" outlineLevel="0" collapsed="false">
      <c r="A561" s="11" t="n">
        <v>1917.01</v>
      </c>
      <c r="B561" s="1" t="n">
        <v>9.57</v>
      </c>
      <c r="C561" s="2" t="n">
        <v>0.5708</v>
      </c>
      <c r="D561" s="1" t="n">
        <v>1.509</v>
      </c>
      <c r="E561" s="1" t="n">
        <v>11.7</v>
      </c>
      <c r="F561" s="2" t="n">
        <f aca="false">F560+1/12</f>
        <v>1917.04166666663</v>
      </c>
      <c r="G561" s="3" t="n">
        <v>4.23</v>
      </c>
      <c r="H561" s="2" t="n">
        <v>263.004866666667</v>
      </c>
      <c r="I561" s="2" t="n">
        <v>15.6868524444444</v>
      </c>
      <c r="J561" s="4" t="n">
        <f aca="false">J560*((H561+(I561/12))/H560)</f>
        <v>2657.54359443896</v>
      </c>
      <c r="K561" s="2" t="n">
        <f aca="false">D561*$E$1862/E561</f>
        <v>41.4706733333333</v>
      </c>
      <c r="L561" s="4" t="n">
        <f aca="false">K561*(J561/H561)</f>
        <v>419.042140439749</v>
      </c>
      <c r="M561" s="26" t="n">
        <f aca="false">H561/AVERAGE(K441:K560)</f>
        <v>10.9923614273834</v>
      </c>
      <c r="O561" s="6" t="n">
        <f aca="false">J561/AVERAGE(L441:L560)</f>
        <v>14.0411359887013</v>
      </c>
      <c r="Q561" s="29" t="n">
        <f aca="false">1/M561-(G561/100-(((E561/E441)^(1/10))-1))</f>
        <v>0.0770000617564158</v>
      </c>
      <c r="R561" s="3" t="n">
        <f aca="false">((G561/G562+G561/1200+((1+G562/1200)^(-119))*(1-G561/G562)))</f>
        <v>1.00123640454211</v>
      </c>
      <c r="S561" s="3" t="n">
        <f aca="false">S560*R560*E560/E561</f>
        <v>6.87149632160443</v>
      </c>
      <c r="T561" s="9" t="n">
        <f aca="false">(($J681/$J561)^(1/10)-1)</f>
        <v>0.0588018100188541</v>
      </c>
      <c r="U561" s="9" t="n">
        <f aca="false">(($S681/$S561)^(1/10)-1)</f>
        <v>0.0102368261644241</v>
      </c>
      <c r="V561" s="9" t="n">
        <f aca="false">T561-U561</f>
        <v>0.04856498385443</v>
      </c>
      <c r="Y561" s="28"/>
      <c r="Z561" s="28"/>
    </row>
    <row r="562" customFormat="false" ht="14.65" hidden="false" customHeight="false" outlineLevel="0" collapsed="false">
      <c r="A562" s="11" t="n">
        <v>1917.02</v>
      </c>
      <c r="B562" s="1" t="n">
        <v>9.03</v>
      </c>
      <c r="C562" s="2" t="n">
        <v>0.5817</v>
      </c>
      <c r="D562" s="1" t="n">
        <v>1.488</v>
      </c>
      <c r="E562" s="1" t="n">
        <v>12</v>
      </c>
      <c r="F562" s="2" t="n">
        <f aca="false">F561+1/12</f>
        <v>1917.12499999996</v>
      </c>
      <c r="G562" s="3" t="n">
        <f aca="false">G561*11/12+G573*1/12</f>
        <v>4.25833333333333</v>
      </c>
      <c r="H562" s="2" t="n">
        <v>241.960355</v>
      </c>
      <c r="I562" s="2" t="n">
        <v>15.58674845</v>
      </c>
      <c r="J562" s="4" t="n">
        <f aca="false">J561*((H562+(I562/12))/H561)</f>
        <v>2458.0231981647</v>
      </c>
      <c r="K562" s="2" t="n">
        <f aca="false">D562*$E$1862/E562</f>
        <v>39.871208</v>
      </c>
      <c r="L562" s="4" t="n">
        <f aca="false">K562*(J562/H562)</f>
        <v>405.043025345412</v>
      </c>
      <c r="M562" s="26" t="n">
        <f aca="false">H562/AVERAGE(K442:K561)</f>
        <v>10.0631877387357</v>
      </c>
      <c r="O562" s="6" t="n">
        <f aca="false">J562/AVERAGE(L442:L561)</f>
        <v>12.8427995502127</v>
      </c>
      <c r="Q562" s="29" t="n">
        <f aca="false">1/M562-(G562/100-(((E562/E442)^(1/10))-1))</f>
        <v>0.0855316697341377</v>
      </c>
      <c r="R562" s="3" t="n">
        <f aca="false">((G562/G563+G562/1200+((1+G563/1200)^(-119))*(1-G562/G563)))</f>
        <v>1.00126301921034</v>
      </c>
      <c r="S562" s="3" t="n">
        <f aca="false">S561*R561*E561/E562</f>
        <v>6.70799246409589</v>
      </c>
      <c r="T562" s="9" t="n">
        <f aca="false">(($J682/$J562)^(1/10)-1)</f>
        <v>0.0702211342724595</v>
      </c>
      <c r="U562" s="9" t="n">
        <f aca="false">(($S682/$S562)^(1/10)-1)</f>
        <v>0.0135418945692527</v>
      </c>
      <c r="V562" s="9" t="n">
        <f aca="false">T562-U562</f>
        <v>0.0566792397032068</v>
      </c>
      <c r="Y562" s="28"/>
      <c r="Z562" s="28"/>
    </row>
    <row r="563" customFormat="false" ht="14.65" hidden="false" customHeight="false" outlineLevel="0" collapsed="false">
      <c r="A563" s="11" t="n">
        <v>1917.03</v>
      </c>
      <c r="B563" s="1" t="n">
        <v>9.31</v>
      </c>
      <c r="C563" s="2" t="n">
        <v>0.5925</v>
      </c>
      <c r="D563" s="1" t="n">
        <v>1.468</v>
      </c>
      <c r="E563" s="1" t="n">
        <v>12</v>
      </c>
      <c r="F563" s="2" t="n">
        <f aca="false">F562+1/12</f>
        <v>1917.20833333329</v>
      </c>
      <c r="G563" s="3" t="n">
        <f aca="false">G561*10/12+G573*2/12</f>
        <v>4.28666666666667</v>
      </c>
      <c r="H563" s="2" t="n">
        <v>249.463001666667</v>
      </c>
      <c r="I563" s="2" t="n">
        <v>15.87613625</v>
      </c>
      <c r="J563" s="4" t="n">
        <f aca="false">J562*((H563+(I563/12))/H562)</f>
        <v>2547.68115950418</v>
      </c>
      <c r="K563" s="2" t="n">
        <f aca="false">D563*$E$1862/E563</f>
        <v>39.3353046666667</v>
      </c>
      <c r="L563" s="4" t="n">
        <f aca="false">K563*(J563/H563)</f>
        <v>401.718146310648</v>
      </c>
      <c r="M563" s="26" t="n">
        <f aca="false">H563/AVERAGE(K443:K562)</f>
        <v>10.3271570801079</v>
      </c>
      <c r="O563" s="6" t="n">
        <f aca="false">J563/AVERAGE(L443:L562)</f>
        <v>13.1703930397845</v>
      </c>
      <c r="Q563" s="29" t="n">
        <f aca="false">1/M563-(G563/100-(((E563/E443)^(1/10))-1))</f>
        <v>0.0837977454129413</v>
      </c>
      <c r="R563" s="3" t="n">
        <f aca="false">((G563/G564+G563/1200+((1+G564/1200)^(-119))*(1-G563/G564)))</f>
        <v>1.00128962838862</v>
      </c>
      <c r="S563" s="3" t="n">
        <f aca="false">S562*R562*E562/E563</f>
        <v>6.71646478744083</v>
      </c>
      <c r="T563" s="9" t="n">
        <f aca="false">(($J683/$J563)^(1/10)-1)</f>
        <v>0.0690927175942</v>
      </c>
      <c r="U563" s="9" t="n">
        <f aca="false">(($S683/$S563)^(1/10)-1)</f>
        <v>0.0142871551198895</v>
      </c>
      <c r="V563" s="9" t="n">
        <f aca="false">T563-U563</f>
        <v>0.0548055624743105</v>
      </c>
      <c r="Y563" s="28"/>
      <c r="Z563" s="28"/>
    </row>
    <row r="564" customFormat="false" ht="14.65" hidden="false" customHeight="false" outlineLevel="0" collapsed="false">
      <c r="A564" s="11" t="n">
        <v>1917.04</v>
      </c>
      <c r="B564" s="1" t="n">
        <v>9.17</v>
      </c>
      <c r="C564" s="2" t="n">
        <v>0.6033</v>
      </c>
      <c r="D564" s="1" t="n">
        <v>1.447</v>
      </c>
      <c r="E564" s="1" t="n">
        <v>12.6</v>
      </c>
      <c r="F564" s="2" t="n">
        <f aca="false">F563+1/12</f>
        <v>1917.29166666662</v>
      </c>
      <c r="G564" s="3" t="n">
        <f aca="false">G561*9/12+G573*3/12</f>
        <v>4.315</v>
      </c>
      <c r="H564" s="2" t="n">
        <v>234.011122222222</v>
      </c>
      <c r="I564" s="2" t="n">
        <v>15.3957371904762</v>
      </c>
      <c r="J564" s="4" t="n">
        <f aca="false">J563*((H564+(I564/12))/H563)</f>
        <v>2402.97896812924</v>
      </c>
      <c r="K564" s="2" t="n">
        <f aca="false">D564*$E$1862/E564</f>
        <v>36.9262915873016</v>
      </c>
      <c r="L564" s="4" t="n">
        <f aca="false">K564*(J564/H564)</f>
        <v>379.183267926173</v>
      </c>
      <c r="M564" s="26" t="n">
        <f aca="false">H564/AVERAGE(K444:K563)</f>
        <v>9.64453119728123</v>
      </c>
      <c r="O564" s="6" t="n">
        <f aca="false">J564/AVERAGE(L444:L563)</f>
        <v>12.2943032514613</v>
      </c>
      <c r="Q564" s="29" t="n">
        <f aca="false">1/M564-(G564/100-(((E564/E444)^(1/10))-1))</f>
        <v>0.0954048914354855</v>
      </c>
      <c r="R564" s="3" t="n">
        <f aca="false">((G564/G565+G564/1200+((1+G565/1200)^(-119))*(1-G564/G565)))</f>
        <v>1.0013162320885</v>
      </c>
      <c r="S564" s="3" t="n">
        <f aca="false">S563*R563*E563/E564</f>
        <v>6.4048824105732</v>
      </c>
      <c r="T564" s="9" t="n">
        <f aca="false">(($J684/$J564)^(1/10)-1)</f>
        <v>0.078422141814086</v>
      </c>
      <c r="U564" s="9" t="n">
        <f aca="false">(($S684/$S564)^(1/10)-1)</f>
        <v>0.0194069207356937</v>
      </c>
      <c r="V564" s="9" t="n">
        <f aca="false">T564-U564</f>
        <v>0.0590152210783923</v>
      </c>
      <c r="Y564" s="28"/>
      <c r="Z564" s="28"/>
    </row>
    <row r="565" customFormat="false" ht="14.65" hidden="false" customHeight="false" outlineLevel="0" collapsed="false">
      <c r="A565" s="11" t="n">
        <v>1917.05</v>
      </c>
      <c r="B565" s="1" t="n">
        <v>8.86</v>
      </c>
      <c r="C565" s="2" t="n">
        <v>0.6142</v>
      </c>
      <c r="D565" s="1" t="n">
        <v>1.426</v>
      </c>
      <c r="E565" s="1" t="n">
        <v>12.8</v>
      </c>
      <c r="F565" s="2" t="n">
        <f aca="false">F564+1/12</f>
        <v>1917.37499999996</v>
      </c>
      <c r="G565" s="3" t="n">
        <f aca="false">G561*8/12+G573*4/12</f>
        <v>4.34333333333333</v>
      </c>
      <c r="H565" s="2" t="n">
        <v>222.567353125</v>
      </c>
      <c r="I565" s="2" t="n">
        <v>15.42899190625</v>
      </c>
      <c r="J565" s="4" t="n">
        <f aca="false">J564*((H565+(I565/12))/H564)</f>
        <v>2298.6697898413</v>
      </c>
      <c r="K565" s="2" t="n">
        <f aca="false">D565*$E$1862/E565</f>
        <v>35.8217884375</v>
      </c>
      <c r="L565" s="4" t="n">
        <f aca="false">K565*(J565/H565)</f>
        <v>369.966492134728</v>
      </c>
      <c r="M565" s="26" t="n">
        <f aca="false">H565/AVERAGE(K445:K564)</f>
        <v>9.13898881337358</v>
      </c>
      <c r="O565" s="6" t="n">
        <f aca="false">J565/AVERAGE(L445:L564)</f>
        <v>11.651154264224</v>
      </c>
      <c r="Q565" s="29" t="n">
        <f aca="false">1/M565-(G565/100-(((E565/E445)^(1/10))-1))</f>
        <v>0.100307844082997</v>
      </c>
      <c r="R565" s="3" t="n">
        <f aca="false">((G565/G566+G565/1200+((1+G566/1200)^(-119))*(1-G565/G566)))</f>
        <v>1.0013428303215</v>
      </c>
      <c r="S565" s="3" t="n">
        <f aca="false">S564*R564*E564/E565</f>
        <v>6.31310471103872</v>
      </c>
      <c r="T565" s="9" t="n">
        <f aca="false">(($J685/$J565)^(1/10)-1)</f>
        <v>0.0867154882331329</v>
      </c>
      <c r="U565" s="9" t="n">
        <f aca="false">(($S685/$S565)^(1/10)-1)</f>
        <v>0.0205816228412539</v>
      </c>
      <c r="V565" s="9" t="n">
        <f aca="false">T565-U565</f>
        <v>0.066133865391879</v>
      </c>
      <c r="Y565" s="28"/>
      <c r="Z565" s="28"/>
    </row>
    <row r="566" customFormat="false" ht="14.65" hidden="false" customHeight="false" outlineLevel="0" collapsed="false">
      <c r="A566" s="11" t="n">
        <v>1917.06</v>
      </c>
      <c r="B566" s="1" t="n">
        <v>9.04</v>
      </c>
      <c r="C566" s="2" t="n">
        <v>0.625</v>
      </c>
      <c r="D566" s="1" t="n">
        <v>1.405</v>
      </c>
      <c r="E566" s="1" t="n">
        <v>13</v>
      </c>
      <c r="F566" s="2" t="n">
        <f aca="false">F565+1/12</f>
        <v>1917.45833333329</v>
      </c>
      <c r="G566" s="3" t="n">
        <f aca="false">G561*7/12+G573*5/12</f>
        <v>4.37166666666667</v>
      </c>
      <c r="H566" s="2" t="n">
        <v>223.59536</v>
      </c>
      <c r="I566" s="2" t="n">
        <v>15.45875</v>
      </c>
      <c r="J566" s="4" t="n">
        <f aca="false">J565*((H566+(I566/12))/H565)</f>
        <v>2322.59181497375</v>
      </c>
      <c r="K566" s="2" t="n">
        <f aca="false">D566*$E$1862/E566</f>
        <v>34.75127</v>
      </c>
      <c r="L566" s="4" t="n">
        <f aca="false">K566*(J566/H566)</f>
        <v>360.978042039615</v>
      </c>
      <c r="M566" s="26" t="n">
        <f aca="false">H566/AVERAGE(K446:K565)</f>
        <v>9.14822025953958</v>
      </c>
      <c r="O566" s="6" t="n">
        <f aca="false">J566/AVERAGE(L446:L565)</f>
        <v>11.6661616464331</v>
      </c>
      <c r="Q566" s="29" t="n">
        <f aca="false">1/M566-(G566/100-(((E566/E446)^(1/10))-1))</f>
        <v>0.100446706475423</v>
      </c>
      <c r="R566" s="3" t="n">
        <f aca="false">((G566/G567+G566/1200+((1+G567/1200)^(-119))*(1-G566/G567)))</f>
        <v>1.00136942309913</v>
      </c>
      <c r="S566" s="3" t="n">
        <f aca="false">S565*R565*E565/E566</f>
        <v>6.22432702962956</v>
      </c>
      <c r="T566" s="9" t="n">
        <f aca="false">(($J686/$J566)^(1/10)-1)</f>
        <v>0.0861872262239252</v>
      </c>
      <c r="U566" s="9" t="n">
        <f aca="false">(($S686/$S566)^(1/10)-1)</f>
        <v>0.0211513009283935</v>
      </c>
      <c r="V566" s="9" t="n">
        <f aca="false">T566-U566</f>
        <v>0.0650359252955317</v>
      </c>
      <c r="Y566" s="28"/>
      <c r="Z566" s="28"/>
    </row>
    <row r="567" customFormat="false" ht="14.65" hidden="false" customHeight="false" outlineLevel="0" collapsed="false">
      <c r="A567" s="11" t="n">
        <v>1917.07</v>
      </c>
      <c r="B567" s="1" t="n">
        <v>8.79</v>
      </c>
      <c r="C567" s="2" t="n">
        <v>0.6358</v>
      </c>
      <c r="D567" s="1" t="n">
        <v>1.384</v>
      </c>
      <c r="E567" s="1" t="n">
        <v>12.8</v>
      </c>
      <c r="F567" s="2" t="n">
        <f aca="false">F566+1/12</f>
        <v>1917.54166666662</v>
      </c>
      <c r="G567" s="3" t="n">
        <f aca="false">G561*6/12+G573*6/12</f>
        <v>4.4</v>
      </c>
      <c r="H567" s="2" t="n">
        <v>220.8089203125</v>
      </c>
      <c r="I567" s="2" t="n">
        <v>15.97159403125</v>
      </c>
      <c r="J567" s="4" t="n">
        <f aca="false">J566*((H567+(I567/12))/H566)</f>
        <v>2307.47311626574</v>
      </c>
      <c r="K567" s="2" t="n">
        <f aca="false">D567*$E$1862/E567</f>
        <v>34.76672875</v>
      </c>
      <c r="L567" s="4" t="n">
        <f aca="false">K567*(J567/H567)</f>
        <v>363.315448567893</v>
      </c>
      <c r="M567" s="26" t="n">
        <f aca="false">H567/AVERAGE(K447:K566)</f>
        <v>9.0034723772288</v>
      </c>
      <c r="O567" s="6" t="n">
        <f aca="false">J567/AVERAGE(L447:L566)</f>
        <v>11.4895626939803</v>
      </c>
      <c r="Q567" s="29" t="n">
        <f aca="false">1/M567-(G567/100-(((E567/E447)^(1/10))-1))</f>
        <v>0.100317541232772</v>
      </c>
      <c r="R567" s="3" t="n">
        <f aca="false">((G567/G568+G567/1200+((1+G568/1200)^(-119))*(1-G567/G568)))</f>
        <v>1.00139601043284</v>
      </c>
      <c r="S567" s="3" t="n">
        <f aca="false">S566*R566*E566/E567</f>
        <v>6.33023906007234</v>
      </c>
      <c r="T567" s="9" t="n">
        <f aca="false">(($J687/$J567)^(1/10)-1)</f>
        <v>0.0915956406481464</v>
      </c>
      <c r="U567" s="9" t="n">
        <f aca="false">(($S687/$S567)^(1/10)-1)</f>
        <v>0.0214746298079349</v>
      </c>
      <c r="V567" s="9" t="n">
        <f aca="false">T567-U567</f>
        <v>0.0701210108402115</v>
      </c>
      <c r="Y567" s="28"/>
      <c r="Z567" s="28"/>
    </row>
    <row r="568" customFormat="false" ht="14.65" hidden="false" customHeight="false" outlineLevel="0" collapsed="false">
      <c r="A568" s="11" t="n">
        <v>1917.08</v>
      </c>
      <c r="B568" s="1" t="n">
        <v>8.53</v>
      </c>
      <c r="C568" s="2" t="n">
        <v>0.6467</v>
      </c>
      <c r="D568" s="1" t="n">
        <v>1.363</v>
      </c>
      <c r="E568" s="1" t="n">
        <v>13</v>
      </c>
      <c r="F568" s="2" t="n">
        <f aca="false">F567+1/12</f>
        <v>1917.62499999996</v>
      </c>
      <c r="G568" s="3" t="n">
        <f aca="false">G561*5/12+G573*7/12</f>
        <v>4.42833333333333</v>
      </c>
      <c r="H568" s="2" t="n">
        <v>210.98102</v>
      </c>
      <c r="I568" s="2" t="n">
        <v>15.9954778</v>
      </c>
      <c r="J568" s="4" t="n">
        <f aca="false">J567*((H568+(I568/12))/H567)</f>
        <v>2218.70018769814</v>
      </c>
      <c r="K568" s="2" t="n">
        <f aca="false">D568*$E$1862/E568</f>
        <v>33.712442</v>
      </c>
      <c r="L568" s="4" t="n">
        <f aca="false">K568*(J568/H568)</f>
        <v>354.523840074158</v>
      </c>
      <c r="M568" s="26" t="n">
        <f aca="false">H568/AVERAGE(K448:K567)</f>
        <v>8.57268046675378</v>
      </c>
      <c r="O568" s="6" t="n">
        <f aca="false">J568/AVERAGE(L448:L567)</f>
        <v>10.9508581282881</v>
      </c>
      <c r="Q568" s="29" t="n">
        <f aca="false">1/M568-(G568/100-(((E568/E448)^(1/10))-1))</f>
        <v>0.107218790043035</v>
      </c>
      <c r="R568" s="3" t="n">
        <f aca="false">((G568/G569+G568/1200+((1+G569/1200)^(-119))*(1-G568/G569)))</f>
        <v>1.00142259233408</v>
      </c>
      <c r="S568" s="3" t="n">
        <f aca="false">S567*R567*E567/E568</f>
        <v>6.2415518915373</v>
      </c>
      <c r="T568" s="9" t="n">
        <f aca="false">(($J688/$J568)^(1/10)-1)</f>
        <v>0.102647611183316</v>
      </c>
      <c r="U568" s="9" t="n">
        <f aca="false">(($S688/$S568)^(1/10)-1)</f>
        <v>0.023801300523449</v>
      </c>
      <c r="V568" s="9" t="n">
        <f aca="false">T568-U568</f>
        <v>0.0788463106598671</v>
      </c>
      <c r="Y568" s="28"/>
      <c r="Z568" s="28"/>
    </row>
    <row r="569" customFormat="false" ht="14.65" hidden="false" customHeight="false" outlineLevel="0" collapsed="false">
      <c r="A569" s="11" t="n">
        <v>1917.09</v>
      </c>
      <c r="B569" s="1" t="n">
        <v>8.12</v>
      </c>
      <c r="C569" s="2" t="n">
        <v>0.6575</v>
      </c>
      <c r="D569" s="1" t="n">
        <v>1.343</v>
      </c>
      <c r="E569" s="1" t="n">
        <v>13.3</v>
      </c>
      <c r="F569" s="2" t="n">
        <f aca="false">F568+1/12</f>
        <v>1917.70833333329</v>
      </c>
      <c r="G569" s="3" t="n">
        <f aca="false">G561*4/12+G573*8/12</f>
        <v>4.45666666666667</v>
      </c>
      <c r="H569" s="2" t="n">
        <v>196.309852631579</v>
      </c>
      <c r="I569" s="2" t="n">
        <v>15.8957793233083</v>
      </c>
      <c r="J569" s="4" t="n">
        <f aca="false">J568*((H569+(I569/12))/H568)</f>
        <v>2078.34668853798</v>
      </c>
      <c r="K569" s="2" t="n">
        <f aca="false">D569*$E$1862/E569</f>
        <v>32.4684891729323</v>
      </c>
      <c r="L569" s="4" t="n">
        <f aca="false">K569*(J569/H569)</f>
        <v>343.746256490949</v>
      </c>
      <c r="M569" s="26" t="n">
        <f aca="false">H569/AVERAGE(K449:K568)</f>
        <v>7.95082326421706</v>
      </c>
      <c r="O569" s="6" t="n">
        <f aca="false">J569/AVERAGE(L449:L568)</f>
        <v>10.1723125976945</v>
      </c>
      <c r="Q569" s="29" t="n">
        <f aca="false">1/M569-(G569/100-(((E569/E449)^(1/10))-1))</f>
        <v>0.118422644215168</v>
      </c>
      <c r="R569" s="3" t="n">
        <f aca="false">((G569/G570+G569/1200+((1+G570/1200)^(-119))*(1-G569/G570)))</f>
        <v>1.00144916881427</v>
      </c>
      <c r="S569" s="3" t="n">
        <f aca="false">S568*R568*E568/E569</f>
        <v>6.10944390829645</v>
      </c>
      <c r="T569" s="9" t="n">
        <f aca="false">(($J689/$J569)^(1/10)-1)</f>
        <v>0.115786144214764</v>
      </c>
      <c r="U569" s="9" t="n">
        <f aca="false">(($S689/$S569)^(1/10)-1)</f>
        <v>0.0256910023348749</v>
      </c>
      <c r="V569" s="9" t="n">
        <f aca="false">T569-U569</f>
        <v>0.0900951418798888</v>
      </c>
      <c r="Y569" s="28"/>
      <c r="Z569" s="28"/>
    </row>
    <row r="570" customFormat="false" ht="14.65" hidden="false" customHeight="false" outlineLevel="0" collapsed="false">
      <c r="A570" s="11" t="n">
        <v>1917.1</v>
      </c>
      <c r="B570" s="1" t="n">
        <v>7.68</v>
      </c>
      <c r="C570" s="2" t="n">
        <v>0.6683</v>
      </c>
      <c r="D570" s="1" t="n">
        <v>1.322</v>
      </c>
      <c r="E570" s="1" t="n">
        <v>13.5</v>
      </c>
      <c r="F570" s="2" t="n">
        <f aca="false">F569+1/12</f>
        <v>1917.79166666662</v>
      </c>
      <c r="G570" s="3" t="n">
        <f aca="false">G561*3/12+G573*9/12</f>
        <v>4.485</v>
      </c>
      <c r="H570" s="2" t="n">
        <v>182.921671111111</v>
      </c>
      <c r="I570" s="2" t="n">
        <v>15.9175198962963</v>
      </c>
      <c r="J570" s="4" t="n">
        <f aca="false">J569*((H570+(I570/12))/H569)</f>
        <v>1950.64836539197</v>
      </c>
      <c r="K570" s="2" t="n">
        <f aca="false">D570*$E$1862/E570</f>
        <v>31.4872980740741</v>
      </c>
      <c r="L570" s="4" t="n">
        <f aca="false">K570*(J570/H570)</f>
        <v>335.775669146899</v>
      </c>
      <c r="M570" s="26" t="n">
        <f aca="false">H570/AVERAGE(K450:K569)</f>
        <v>7.38713371110815</v>
      </c>
      <c r="O570" s="6" t="n">
        <f aca="false">J570/AVERAGE(L450:L569)</f>
        <v>9.47182473090487</v>
      </c>
      <c r="Q570" s="29" t="n">
        <f aca="false">1/M570-(G570/100-(((E570/E450)^(1/10))-1))</f>
        <v>0.128220855847603</v>
      </c>
      <c r="R570" s="3" t="n">
        <f aca="false">((G570/G571+G570/1200+((1+G571/1200)^(-119))*(1-G570/G571)))</f>
        <v>1.0014757398848</v>
      </c>
      <c r="S570" s="3" t="n">
        <f aca="false">S569*R569*E569/E570</f>
        <v>6.02765607908267</v>
      </c>
      <c r="T570" s="9" t="n">
        <f aca="false">(($J690/$J570)^(1/10)-1)</f>
        <v>0.120925343789236</v>
      </c>
      <c r="U570" s="9" t="n">
        <f aca="false">(($S690/$S570)^(1/10)-1)</f>
        <v>0.0267744828317258</v>
      </c>
      <c r="V570" s="9" t="n">
        <f aca="false">T570-U570</f>
        <v>0.0941508609575104</v>
      </c>
      <c r="Y570" s="28"/>
      <c r="Z570" s="28"/>
    </row>
    <row r="571" customFormat="false" ht="14.65" hidden="false" customHeight="false" outlineLevel="0" collapsed="false">
      <c r="A571" s="11" t="n">
        <v>1917.11</v>
      </c>
      <c r="B571" s="1" t="n">
        <v>7.04</v>
      </c>
      <c r="C571" s="2" t="n">
        <v>0.6792</v>
      </c>
      <c r="D571" s="1" t="n">
        <v>1.301</v>
      </c>
      <c r="E571" s="1" t="n">
        <v>13.5</v>
      </c>
      <c r="F571" s="2" t="n">
        <f aca="false">F570+1/12</f>
        <v>1917.87499999996</v>
      </c>
      <c r="G571" s="3" t="n">
        <f aca="false">G561*2/12+G573*10/12</f>
        <v>4.51333333333333</v>
      </c>
      <c r="H571" s="2" t="n">
        <v>167.678198518519</v>
      </c>
      <c r="I571" s="2" t="n">
        <v>16.1771352888889</v>
      </c>
      <c r="J571" s="4" t="n">
        <f aca="false">J570*((H571+(I571/12))/H570)</f>
        <v>1802.4702070105</v>
      </c>
      <c r="K571" s="2" t="n">
        <f aca="false">D571*$E$1862/E571</f>
        <v>30.9871216296296</v>
      </c>
      <c r="L571" s="4" t="n">
        <f aca="false">K571*(J571/H571)</f>
        <v>333.09854251714</v>
      </c>
      <c r="M571" s="26" t="n">
        <f aca="false">H571/AVERAGE(K451:K570)</f>
        <v>6.75301360477431</v>
      </c>
      <c r="O571" s="6" t="n">
        <f aca="false">J571/AVERAGE(L451:L570)</f>
        <v>8.68556699965807</v>
      </c>
      <c r="Q571" s="29" t="n">
        <f aca="false">1/M571-(G571/100-(((E571/E451)^(1/10))-1))</f>
        <v>0.144982436671728</v>
      </c>
      <c r="R571" s="3" t="n">
        <f aca="false">((G571/G572+G571/1200+((1+G572/1200)^(-119))*(1-G571/G572)))</f>
        <v>1.00150230555703</v>
      </c>
      <c r="S571" s="3" t="n">
        <f aca="false">S570*R570*E570/E571</f>
        <v>6.03655133157044</v>
      </c>
      <c r="T571" s="9" t="n">
        <f aca="false">(($J691/$J571)^(1/10)-1)</f>
        <v>0.133438645855912</v>
      </c>
      <c r="U571" s="9" t="n">
        <f aca="false">(($S691/$S571)^(1/10)-1)</f>
        <v>0.0275070788404135</v>
      </c>
      <c r="V571" s="9" t="n">
        <f aca="false">T571-U571</f>
        <v>0.105931567015498</v>
      </c>
      <c r="Y571" s="28"/>
      <c r="Z571" s="28"/>
    </row>
    <row r="572" customFormat="false" ht="14.65" hidden="false" customHeight="false" outlineLevel="0" collapsed="false">
      <c r="A572" s="11" t="n">
        <v>1917.12</v>
      </c>
      <c r="B572" s="1" t="n">
        <v>6.8</v>
      </c>
      <c r="C572" s="2" t="n">
        <v>0.69</v>
      </c>
      <c r="D572" s="1" t="n">
        <v>1.28</v>
      </c>
      <c r="E572" s="1" t="n">
        <v>13.7</v>
      </c>
      <c r="F572" s="2" t="n">
        <f aca="false">F571+1/12</f>
        <v>1917.95833333329</v>
      </c>
      <c r="G572" s="3" t="n">
        <f aca="false">G561*1/12+G573*11/12</f>
        <v>4.54166666666667</v>
      </c>
      <c r="H572" s="2" t="n">
        <v>159.597489051095</v>
      </c>
      <c r="I572" s="2" t="n">
        <v>16.1944510948905</v>
      </c>
      <c r="J572" s="4" t="n">
        <f aca="false">J571*((H572+(I572/12))/H571)</f>
        <v>1730.11293652285</v>
      </c>
      <c r="K572" s="2" t="n">
        <f aca="false">D572*$E$1862/E572</f>
        <v>30.0418802919708</v>
      </c>
      <c r="L572" s="4" t="n">
        <f aca="false">K572*(J572/H572)</f>
        <v>325.668317463125</v>
      </c>
      <c r="M572" s="26" t="n">
        <f aca="false">H572/AVERAGE(K452:K571)</f>
        <v>6.41259389811982</v>
      </c>
      <c r="O572" s="6" t="n">
        <f aca="false">J572/AVERAGE(L452:L571)</f>
        <v>8.27639964293867</v>
      </c>
      <c r="Q572" s="29" t="n">
        <f aca="false">1/M572-(G572/100-(((E572/E452)^(1/10))-1))</f>
        <v>0.156339999236684</v>
      </c>
      <c r="R572" s="3" t="n">
        <f aca="false">((G572/G573+G572/1200+((1+G573/1200)^(-119))*(1-G572/G573)))</f>
        <v>1.00152886584231</v>
      </c>
      <c r="S572" s="3" t="n">
        <f aca="false">S571*R571*E571/E572</f>
        <v>5.95736284879167</v>
      </c>
      <c r="T572" s="9" t="n">
        <f aca="false">(($J692/$J572)^(1/10)-1)</f>
        <v>0.141151263045089</v>
      </c>
      <c r="U572" s="9" t="n">
        <f aca="false">(($S692/$S572)^(1/10)-1)</f>
        <v>0.0291573057561094</v>
      </c>
      <c r="V572" s="9" t="n">
        <f aca="false">T572-U572</f>
        <v>0.11199395728898</v>
      </c>
      <c r="Y572" s="28"/>
      <c r="Z572" s="28"/>
    </row>
    <row r="573" customFormat="false" ht="14.65" hidden="false" customHeight="false" outlineLevel="0" collapsed="false">
      <c r="A573" s="11" t="n">
        <v>1918.01</v>
      </c>
      <c r="B573" s="1" t="n">
        <v>7.21</v>
      </c>
      <c r="C573" s="2" t="n">
        <v>0.68</v>
      </c>
      <c r="D573" s="1" t="n">
        <v>1.256</v>
      </c>
      <c r="E573" s="1" t="n">
        <v>14</v>
      </c>
      <c r="F573" s="2" t="n">
        <f aca="false">F572+1/12</f>
        <v>1918.04166666662</v>
      </c>
      <c r="G573" s="3" t="n">
        <v>4.57</v>
      </c>
      <c r="H573" s="2" t="n">
        <v>165.59413</v>
      </c>
      <c r="I573" s="2" t="n">
        <v>15.6177542857143</v>
      </c>
      <c r="J573" s="4" t="n">
        <f aca="false">J572*((H573+(I573/12))/H572)</f>
        <v>1809.22804489466</v>
      </c>
      <c r="K573" s="2" t="n">
        <f aca="false">D573*$E$1862/E573</f>
        <v>28.8469108571429</v>
      </c>
      <c r="L573" s="4" t="n">
        <f aca="false">K573*(J573/H573)</f>
        <v>315.172042217433</v>
      </c>
      <c r="M573" s="26" t="n">
        <f aca="false">H573/AVERAGE(K453:K572)</f>
        <v>6.64064602865535</v>
      </c>
      <c r="O573" s="6" t="n">
        <f aca="false">J573/AVERAGE(L453:L572)</f>
        <v>8.59579307344454</v>
      </c>
      <c r="Q573" s="29" t="n">
        <f aca="false">1/M573-(G573/100-(((E573/E453)^(1/10))-1))</f>
        <v>0.154115449095283</v>
      </c>
      <c r="R573" s="3" t="n">
        <f aca="false">((G573/G574+G573/1200+((1+G574/1200)^(-119))*(1-G573/G574)))</f>
        <v>1.00427289927042</v>
      </c>
      <c r="S573" s="3" t="n">
        <f aca="false">S572*R572*E572/E573</f>
        <v>5.83861791041796</v>
      </c>
      <c r="T573" s="9" t="n">
        <f aca="false">(($J693/$J573)^(1/10)-1)</f>
        <v>0.136933737320903</v>
      </c>
      <c r="U573" s="9" t="n">
        <f aca="false">(($S693/$S573)^(1/10)-1)</f>
        <v>0.0315245901473362</v>
      </c>
      <c r="V573" s="9" t="n">
        <f aca="false">T573-U573</f>
        <v>0.105409147173567</v>
      </c>
      <c r="Y573" s="28"/>
      <c r="Z573" s="28"/>
    </row>
    <row r="574" customFormat="false" ht="14.65" hidden="false" customHeight="false" outlineLevel="0" collapsed="false">
      <c r="A574" s="11" t="n">
        <v>1918.02</v>
      </c>
      <c r="B574" s="1" t="n">
        <v>7.43</v>
      </c>
      <c r="C574" s="2" t="n">
        <v>0.67</v>
      </c>
      <c r="D574" s="1" t="n">
        <v>1.232</v>
      </c>
      <c r="E574" s="1" t="n">
        <v>14.1</v>
      </c>
      <c r="F574" s="2" t="n">
        <f aca="false">F573+1/12</f>
        <v>1918.12499999996</v>
      </c>
      <c r="G574" s="3" t="n">
        <f aca="false">G573*11/12+G585*1/12</f>
        <v>4.56416666666667</v>
      </c>
      <c r="H574" s="2" t="n">
        <v>169.436670921986</v>
      </c>
      <c r="I574" s="2" t="n">
        <v>15.2789460992908</v>
      </c>
      <c r="J574" s="4" t="n">
        <f aca="false">J573*((H574+(I574/12))/H573)</f>
        <v>1865.12147711546</v>
      </c>
      <c r="K574" s="2" t="n">
        <f aca="false">D574*$E$1862/E574</f>
        <v>28.0950173049645</v>
      </c>
      <c r="L574" s="4" t="n">
        <f aca="false">K574*(J574/H574)</f>
        <v>309.26374963745</v>
      </c>
      <c r="M574" s="26" t="n">
        <f aca="false">H574/AVERAGE(K454:K573)</f>
        <v>6.78434355163028</v>
      </c>
      <c r="O574" s="6" t="n">
        <f aca="false">J574/AVERAGE(L454:L573)</f>
        <v>8.80523116008342</v>
      </c>
      <c r="Q574" s="29" t="n">
        <f aca="false">1/M574-(G574/100-(((E574/E454)^(1/10))-1))</f>
        <v>0.152892356643488</v>
      </c>
      <c r="R574" s="3" t="n">
        <f aca="false">((G574/G575+G574/1200+((1+G575/1200)^(-119))*(1-G574/G575)))</f>
        <v>1.00426816312394</v>
      </c>
      <c r="S574" s="3" t="n">
        <f aca="false">S573*R573*E573/E574</f>
        <v>5.82198016402748</v>
      </c>
      <c r="T574" s="9" t="n">
        <f aca="false">(($J694/$J574)^(1/10)-1)</f>
        <v>0.133858178204595</v>
      </c>
      <c r="U574" s="9" t="n">
        <f aca="false">(($S694/$S574)^(1/10)-1)</f>
        <v>0.0331102603893583</v>
      </c>
      <c r="V574" s="9" t="n">
        <f aca="false">T574-U574</f>
        <v>0.100747917815236</v>
      </c>
      <c r="Y574" s="28"/>
      <c r="Z574" s="28"/>
    </row>
    <row r="575" customFormat="false" ht="14.65" hidden="false" customHeight="false" outlineLevel="0" collapsed="false">
      <c r="A575" s="11" t="n">
        <v>1918.03</v>
      </c>
      <c r="B575" s="1" t="n">
        <v>7.28</v>
      </c>
      <c r="C575" s="2" t="n">
        <v>0.66</v>
      </c>
      <c r="D575" s="1" t="n">
        <v>1.208</v>
      </c>
      <c r="E575" s="1" t="n">
        <v>14</v>
      </c>
      <c r="F575" s="2" t="n">
        <f aca="false">F574+1/12</f>
        <v>1918.20833333329</v>
      </c>
      <c r="G575" s="3" t="n">
        <f aca="false">G573*10/12+G585*2/12</f>
        <v>4.55833333333333</v>
      </c>
      <c r="H575" s="2" t="n">
        <v>167.20184</v>
      </c>
      <c r="I575" s="2" t="n">
        <v>15.1584085714286</v>
      </c>
      <c r="J575" s="4" t="n">
        <f aca="false">J574*((H575+(I575/12))/H574)</f>
        <v>1854.42598623775</v>
      </c>
      <c r="K575" s="2" t="n">
        <f aca="false">D575*$E$1862/E575</f>
        <v>27.7444811428571</v>
      </c>
      <c r="L575" s="4" t="n">
        <f aca="false">K575*(J575/H575)</f>
        <v>307.712443870221</v>
      </c>
      <c r="M575" s="26" t="n">
        <f aca="false">H575/AVERAGE(K455:K574)</f>
        <v>6.68635576045589</v>
      </c>
      <c r="O575" s="6" t="n">
        <f aca="false">J575/AVERAGE(L455:L574)</f>
        <v>8.70198991891961</v>
      </c>
      <c r="Q575" s="29" t="n">
        <f aca="false">1/M575-(G575/100-(((E575/E455)^(1/10))-1))</f>
        <v>0.154362917593181</v>
      </c>
      <c r="R575" s="3" t="n">
        <f aca="false">((G575/G576+G575/1200+((1+G576/1200)^(-119))*(1-G575/G576)))</f>
        <v>1.00426342702441</v>
      </c>
      <c r="S575" s="3" t="n">
        <f aca="false">S574*R574*E574/E575</f>
        <v>5.88859239167956</v>
      </c>
      <c r="T575" s="9" t="n">
        <f aca="false">(($J695/$J575)^(1/10)-1)</f>
        <v>0.140870572803471</v>
      </c>
      <c r="U575" s="9" t="n">
        <f aca="false">(($S695/$S575)^(1/10)-1)</f>
        <v>0.0320284152204147</v>
      </c>
      <c r="V575" s="9" t="n">
        <f aca="false">T575-U575</f>
        <v>0.108842157583056</v>
      </c>
      <c r="Y575" s="28"/>
      <c r="Z575" s="28"/>
    </row>
    <row r="576" customFormat="false" ht="14.65" hidden="false" customHeight="false" outlineLevel="0" collapsed="false">
      <c r="A576" s="11" t="n">
        <v>1918.04</v>
      </c>
      <c r="B576" s="1" t="n">
        <v>7.21</v>
      </c>
      <c r="C576" s="2" t="n">
        <v>0.65</v>
      </c>
      <c r="D576" s="1" t="n">
        <v>1.183</v>
      </c>
      <c r="E576" s="1" t="n">
        <v>14.2</v>
      </c>
      <c r="F576" s="2" t="n">
        <f aca="false">F575+1/12</f>
        <v>1918.29166666662</v>
      </c>
      <c r="G576" s="3" t="n">
        <f aca="false">G573*9/12+G585*3/12</f>
        <v>4.5525</v>
      </c>
      <c r="H576" s="2" t="n">
        <v>163.261818309859</v>
      </c>
      <c r="I576" s="2" t="n">
        <v>14.7184718309859</v>
      </c>
      <c r="J576" s="4" t="n">
        <f aca="false">J575*((H576+(I576/12))/H575)</f>
        <v>1824.33090940259</v>
      </c>
      <c r="K576" s="2" t="n">
        <f aca="false">D576*$E$1862/E576</f>
        <v>26.7876187323944</v>
      </c>
      <c r="L576" s="4" t="n">
        <f aca="false">K576*(J576/H576)</f>
        <v>299.331964746639</v>
      </c>
      <c r="M576" s="26" t="n">
        <f aca="false">H576/AVERAGE(K456:K575)</f>
        <v>6.52072773054716</v>
      </c>
      <c r="O576" s="6" t="n">
        <f aca="false">J576/AVERAGE(L456:L575)</f>
        <v>8.50974322267619</v>
      </c>
      <c r="Q576" s="29" t="n">
        <f aca="false">1/M576-(G576/100-(((E576/E456)^(1/10))-1))</f>
        <v>0.158549154043526</v>
      </c>
      <c r="R576" s="3" t="n">
        <f aca="false">((G576/G577+G576/1200+((1+G577/1200)^(-119))*(1-G576/G577)))</f>
        <v>1.00425869097186</v>
      </c>
      <c r="S576" s="3" t="n">
        <f aca="false">S575*R575*E575/E576</f>
        <v>5.83040645483466</v>
      </c>
      <c r="T576" s="9" t="n">
        <f aca="false">(($J696/$J576)^(1/10)-1)</f>
        <v>0.150136075560162</v>
      </c>
      <c r="U576" s="9" t="n">
        <f aca="false">(($S696/$S576)^(1/10)-1)</f>
        <v>0.0331488087979313</v>
      </c>
      <c r="V576" s="9" t="n">
        <f aca="false">T576-U576</f>
        <v>0.11698726676223</v>
      </c>
      <c r="Y576" s="28"/>
      <c r="Z576" s="28"/>
    </row>
    <row r="577" customFormat="false" ht="14.65" hidden="false" customHeight="false" outlineLevel="0" collapsed="false">
      <c r="A577" s="11" t="n">
        <v>1918.05</v>
      </c>
      <c r="B577" s="1" t="n">
        <v>7.44</v>
      </c>
      <c r="C577" s="2" t="n">
        <v>0.64</v>
      </c>
      <c r="D577" s="1" t="n">
        <v>1.159</v>
      </c>
      <c r="E577" s="1" t="n">
        <v>14.5</v>
      </c>
      <c r="F577" s="2" t="n">
        <f aca="false">F576+1/12</f>
        <v>1918.37499999996</v>
      </c>
      <c r="G577" s="3" t="n">
        <f aca="false">G573*8/12+G585*4/12</f>
        <v>4.54666666666667</v>
      </c>
      <c r="H577" s="2" t="n">
        <v>164.984308965517</v>
      </c>
      <c r="I577" s="2" t="n">
        <v>14.1921986206897</v>
      </c>
      <c r="J577" s="4" t="n">
        <f aca="false">J576*((H577+(I577/12))/H576)</f>
        <v>1856.79409369445</v>
      </c>
      <c r="K577" s="2" t="n">
        <f aca="false">D577*$E$1862/E577</f>
        <v>25.7011846896552</v>
      </c>
      <c r="L577" s="4" t="n">
        <f aca="false">K577*(J577/H577)</f>
        <v>289.250585294606</v>
      </c>
      <c r="M577" s="26" t="n">
        <f aca="false">H577/AVERAGE(K457:K576)</f>
        <v>6.58236323162108</v>
      </c>
      <c r="O577" s="6" t="n">
        <f aca="false">J577/AVERAGE(L457:L576)</f>
        <v>8.61179302421406</v>
      </c>
      <c r="Q577" s="29" t="n">
        <f aca="false">1/M577-(G577/100-(((E577/E457)^(1/10))-1))</f>
        <v>0.159370490954082</v>
      </c>
      <c r="R577" s="3" t="n">
        <f aca="false">((G577/G578+G577/1200+((1+G578/1200)^(-119))*(1-G577/G578)))</f>
        <v>1.0042539549663</v>
      </c>
      <c r="S577" s="3" t="n">
        <f aca="false">S576*R576*E576/E577</f>
        <v>5.73409353304546</v>
      </c>
      <c r="T577" s="9" t="n">
        <f aca="false">(($J697/$J577)^(1/10)-1)</f>
        <v>0.151324973552889</v>
      </c>
      <c r="U577" s="9" t="n">
        <f aca="false">(($S697/$S577)^(1/10)-1)</f>
        <v>0.0343652221420259</v>
      </c>
      <c r="V577" s="9" t="n">
        <f aca="false">T577-U577</f>
        <v>0.116959751410864</v>
      </c>
      <c r="Y577" s="28"/>
      <c r="Z577" s="28"/>
    </row>
    <row r="578" customFormat="false" ht="14.65" hidden="false" customHeight="false" outlineLevel="0" collapsed="false">
      <c r="A578" s="11" t="n">
        <v>1918.06</v>
      </c>
      <c r="B578" s="1" t="n">
        <v>7.45</v>
      </c>
      <c r="C578" s="2" t="n">
        <v>0.63</v>
      </c>
      <c r="D578" s="1" t="n">
        <v>1.135</v>
      </c>
      <c r="E578" s="1" t="n">
        <v>14.7</v>
      </c>
      <c r="F578" s="2" t="n">
        <f aca="false">F577+1/12</f>
        <v>1918.45833333329</v>
      </c>
      <c r="G578" s="3" t="n">
        <f aca="false">G573*7/12+G585*5/12</f>
        <v>4.54083333333333</v>
      </c>
      <c r="H578" s="2" t="n">
        <v>162.958360544218</v>
      </c>
      <c r="I578" s="2" t="n">
        <v>13.7803714285714</v>
      </c>
      <c r="J578" s="4" t="n">
        <f aca="false">J577*((H578+(I578/12))/H577)</f>
        <v>1846.91743906049</v>
      </c>
      <c r="K578" s="2" t="n">
        <f aca="false">D578*$E$1862/E578</f>
        <v>24.8265421768708</v>
      </c>
      <c r="L578" s="4" t="n">
        <f aca="false">K578*(J578/H578)</f>
        <v>281.376012528007</v>
      </c>
      <c r="M578" s="26" t="n">
        <f aca="false">H578/AVERAGE(K458:K577)</f>
        <v>6.49629131864106</v>
      </c>
      <c r="O578" s="6" t="n">
        <f aca="false">J578/AVERAGE(L458:L577)</f>
        <v>8.52043771079953</v>
      </c>
      <c r="Q578" s="29" t="n">
        <f aca="false">1/M578-(G578/100-(((E578/E458)^(1/10))-1))</f>
        <v>0.162885048519672</v>
      </c>
      <c r="R578" s="3" t="n">
        <f aca="false">((G578/G579+G578/1200+((1+G579/1200)^(-119))*(1-G578/G579)))</f>
        <v>1.00424921900775</v>
      </c>
      <c r="S578" s="3" t="n">
        <f aca="false">S577*R577*E577/E578</f>
        <v>5.68013935892924</v>
      </c>
      <c r="T578" s="9" t="n">
        <f aca="false">(($J698/$J578)^(1/10)-1)</f>
        <v>0.147241082458852</v>
      </c>
      <c r="U578" s="9" t="n">
        <f aca="false">(($S698/$S578)^(1/10)-1)</f>
        <v>0.0360470554973786</v>
      </c>
      <c r="V578" s="9" t="n">
        <f aca="false">T578-U578</f>
        <v>0.111194026961474</v>
      </c>
      <c r="Y578" s="28"/>
      <c r="Z578" s="28"/>
    </row>
    <row r="579" customFormat="false" ht="14.65" hidden="false" customHeight="false" outlineLevel="0" collapsed="false">
      <c r="A579" s="11" t="n">
        <v>1918.07</v>
      </c>
      <c r="B579" s="1" t="n">
        <v>7.51</v>
      </c>
      <c r="C579" s="2" t="n">
        <v>0.62</v>
      </c>
      <c r="D579" s="1" t="n">
        <v>1.111</v>
      </c>
      <c r="E579" s="1" t="n">
        <v>15.1</v>
      </c>
      <c r="F579" s="2" t="n">
        <f aca="false">F578+1/12</f>
        <v>1918.54166666662</v>
      </c>
      <c r="G579" s="3" t="n">
        <f aca="false">G573*6/12+G585*6/12</f>
        <v>4.535</v>
      </c>
      <c r="H579" s="2" t="n">
        <v>159.919233112583</v>
      </c>
      <c r="I579" s="2" t="n">
        <v>13.2023867549669</v>
      </c>
      <c r="J579" s="4" t="n">
        <f aca="false">J578*((H579+(I579/12))/H578)</f>
        <v>1824.94224912154</v>
      </c>
      <c r="K579" s="2" t="n">
        <f aca="false">D579*$E$1862/E579</f>
        <v>23.6578252980133</v>
      </c>
      <c r="L579" s="4" t="n">
        <f aca="false">K579*(J579/H579)</f>
        <v>269.974812087088</v>
      </c>
      <c r="M579" s="26" t="n">
        <f aca="false">H579/AVERAGE(K459:K578)</f>
        <v>6.37132409384899</v>
      </c>
      <c r="O579" s="6" t="n">
        <f aca="false">J579/AVERAGE(L459:L578)</f>
        <v>8.37675418758618</v>
      </c>
      <c r="Q579" s="29" t="n">
        <f aca="false">1/M579-(G579/100-(((E579/E459)^(1/10))-1))</f>
        <v>0.167642093308609</v>
      </c>
      <c r="R579" s="3" t="n">
        <f aca="false">((G579/G580+G579/1200+((1+G580/1200)^(-119))*(1-G579/G580)))</f>
        <v>1.00424448309624</v>
      </c>
      <c r="S579" s="3" t="n">
        <f aca="false">S578*R578*E578/E579</f>
        <v>5.55316887889935</v>
      </c>
      <c r="T579" s="9" t="n">
        <f aca="false">(($J699/$J579)^(1/10)-1)</f>
        <v>0.149865431863535</v>
      </c>
      <c r="U579" s="9" t="n">
        <f aca="false">(($S699/$S579)^(1/10)-1)</f>
        <v>0.0384939021861643</v>
      </c>
      <c r="V579" s="9" t="n">
        <f aca="false">T579-U579</f>
        <v>0.111371529677371</v>
      </c>
      <c r="Y579" s="28"/>
      <c r="Z579" s="28"/>
    </row>
    <row r="580" customFormat="false" ht="14.65" hidden="false" customHeight="false" outlineLevel="0" collapsed="false">
      <c r="A580" s="11" t="n">
        <v>1918.08</v>
      </c>
      <c r="B580" s="1" t="n">
        <v>7.58</v>
      </c>
      <c r="C580" s="2" t="n">
        <v>0.61</v>
      </c>
      <c r="D580" s="1" t="n">
        <v>1.087</v>
      </c>
      <c r="E580" s="1" t="n">
        <v>15.4</v>
      </c>
      <c r="F580" s="2" t="n">
        <f aca="false">F579+1/12</f>
        <v>1918.62499999996</v>
      </c>
      <c r="G580" s="3" t="n">
        <f aca="false">G573*5/12+G585*7/12</f>
        <v>4.52916666666667</v>
      </c>
      <c r="H580" s="2" t="n">
        <v>158.265477922078</v>
      </c>
      <c r="I580" s="2" t="n">
        <v>12.7364038961039</v>
      </c>
      <c r="J580" s="4" t="n">
        <f aca="false">J579*((H580+(I580/12))/H579)</f>
        <v>1818.18212257833</v>
      </c>
      <c r="K580" s="2" t="n">
        <f aca="false">D580*$E$1862/E580</f>
        <v>22.6958541558442</v>
      </c>
      <c r="L580" s="4" t="n">
        <f aca="false">K580*(J580/H580)</f>
        <v>260.734032617763</v>
      </c>
      <c r="M580" s="26" t="n">
        <f aca="false">H580/AVERAGE(K460:K579)</f>
        <v>6.30307376091459</v>
      </c>
      <c r="O580" s="6" t="n">
        <f aca="false">J580/AVERAGE(L460:L579)</f>
        <v>8.30678309357811</v>
      </c>
      <c r="Q580" s="29" t="n">
        <f aca="false">1/M580-(G580/100-(((E580/E460)^(1/10))-1))</f>
        <v>0.171479497924576</v>
      </c>
      <c r="R580" s="3" t="n">
        <f aca="false">((G580/G581+G580/1200+((1+G581/1200)^(-119))*(1-G580/G581)))</f>
        <v>1.00423974723178</v>
      </c>
      <c r="S580" s="3" t="n">
        <f aca="false">S579*R579*E579/E580</f>
        <v>5.46810143351166</v>
      </c>
      <c r="T580" s="9" t="n">
        <f aca="false">(($J700/$J580)^(1/10)-1)</f>
        <v>0.15436100616056</v>
      </c>
      <c r="U580" s="9" t="n">
        <f aca="false">(($S700/$S580)^(1/10)-1)</f>
        <v>0.0402026162474878</v>
      </c>
      <c r="V580" s="9" t="n">
        <f aca="false">T580-U580</f>
        <v>0.114158389913072</v>
      </c>
      <c r="Y580" s="28"/>
      <c r="Z580" s="28"/>
    </row>
    <row r="581" customFormat="false" ht="14.65" hidden="false" customHeight="false" outlineLevel="0" collapsed="false">
      <c r="A581" s="11" t="n">
        <v>1918.09</v>
      </c>
      <c r="B581" s="1" t="n">
        <v>7.54</v>
      </c>
      <c r="C581" s="2" t="n">
        <v>0.6</v>
      </c>
      <c r="D581" s="1" t="n">
        <v>1.063</v>
      </c>
      <c r="E581" s="1" t="n">
        <v>15.7</v>
      </c>
      <c r="F581" s="2" t="n">
        <f aca="false">F580+1/12</f>
        <v>1918.70833333329</v>
      </c>
      <c r="G581" s="3" t="n">
        <f aca="false">G573*4/12+G585*8/12</f>
        <v>4.52333333333333</v>
      </c>
      <c r="H581" s="2" t="n">
        <v>154.422081528662</v>
      </c>
      <c r="I581" s="2" t="n">
        <v>12.2882292993631</v>
      </c>
      <c r="J581" s="4" t="n">
        <f aca="false">J580*((H581+(I581/12))/H580)</f>
        <v>1785.79261196655</v>
      </c>
      <c r="K581" s="2" t="n">
        <f aca="false">D581*$E$1862/E581</f>
        <v>21.7706462420382</v>
      </c>
      <c r="L581" s="4" t="n">
        <f aca="false">K581*(J581/H581)</f>
        <v>251.763600334276</v>
      </c>
      <c r="M581" s="26" t="n">
        <f aca="false">H581/AVERAGE(K461:K580)</f>
        <v>6.14917056243168</v>
      </c>
      <c r="O581" s="6" t="n">
        <f aca="false">J581/AVERAGE(L461:L580)</f>
        <v>8.12345557165798</v>
      </c>
      <c r="Q581" s="29" t="n">
        <f aca="false">1/M581-(G581/100-(((E581/E461)^(1/10))-1))</f>
        <v>0.177552057588117</v>
      </c>
      <c r="R581" s="3" t="n">
        <f aca="false">((G581/G582+G581/1200+((1+G582/1200)^(-119))*(1-G581/G582)))</f>
        <v>1.0042350114144</v>
      </c>
      <c r="S581" s="3" t="n">
        <f aca="false">S580*R580*E580/E581</f>
        <v>5.38635579248301</v>
      </c>
      <c r="T581" s="9" t="n">
        <f aca="false">(($J701/$J581)^(1/10)-1)</f>
        <v>0.163344667463964</v>
      </c>
      <c r="U581" s="9" t="n">
        <f aca="false">(($S701/$S581)^(1/10)-1)</f>
        <v>0.0406664507985508</v>
      </c>
      <c r="V581" s="9" t="n">
        <f aca="false">T581-U581</f>
        <v>0.122678216665413</v>
      </c>
      <c r="Y581" s="28"/>
      <c r="Z581" s="28"/>
    </row>
    <row r="582" customFormat="false" ht="14.65" hidden="false" customHeight="false" outlineLevel="0" collapsed="false">
      <c r="A582" s="11" t="n">
        <v>1918.1</v>
      </c>
      <c r="B582" s="1" t="n">
        <v>7.86</v>
      </c>
      <c r="C582" s="2" t="n">
        <v>0.59</v>
      </c>
      <c r="D582" s="1" t="n">
        <v>1.038</v>
      </c>
      <c r="E582" s="1" t="n">
        <v>16</v>
      </c>
      <c r="F582" s="2" t="n">
        <f aca="false">F581+1/12</f>
        <v>1918.79166666662</v>
      </c>
      <c r="G582" s="3" t="n">
        <f aca="false">G573*3/12+G585*9/12</f>
        <v>4.5175</v>
      </c>
      <c r="H582" s="2" t="n">
        <v>157.9575075</v>
      </c>
      <c r="I582" s="2" t="n">
        <v>11.85686125</v>
      </c>
      <c r="J582" s="4" t="n">
        <f aca="false">J581*((H582+(I582/12))/H581)</f>
        <v>1838.10397034386</v>
      </c>
      <c r="K582" s="2" t="n">
        <f aca="false">D582*$E$1862/E582</f>
        <v>20.86003725</v>
      </c>
      <c r="L582" s="4" t="n">
        <f aca="false">K582*(J582/H582)</f>
        <v>242.741974709532</v>
      </c>
      <c r="M582" s="26" t="n">
        <f aca="false">H582/AVERAGE(K462:K581)</f>
        <v>6.29051532119132</v>
      </c>
      <c r="O582" s="6" t="n">
        <f aca="false">J582/AVERAGE(L462:L581)</f>
        <v>8.32784812232669</v>
      </c>
      <c r="Q582" s="29" t="n">
        <f aca="false">1/M582-(G582/100-(((E582/E462)^(1/10))-1))</f>
        <v>0.174817951806313</v>
      </c>
      <c r="R582" s="3" t="n">
        <f aca="false">((G582/G583+G582/1200+((1+G583/1200)^(-119))*(1-G582/G583)))</f>
        <v>1.00423027564411</v>
      </c>
      <c r="S582" s="3" t="n">
        <f aca="false">S581*R581*E581/E582</f>
        <v>5.30774518816969</v>
      </c>
      <c r="T582" s="9" t="n">
        <f aca="false">(($J702/$J582)^(1/10)-1)</f>
        <v>0.163374440766729</v>
      </c>
      <c r="U582" s="9" t="n">
        <f aca="false">(($S702/$S582)^(1/10)-1)</f>
        <v>0.0429108252673642</v>
      </c>
      <c r="V582" s="9" t="n">
        <f aca="false">T582-U582</f>
        <v>0.120463615499364</v>
      </c>
      <c r="Y582" s="28"/>
      <c r="Z582" s="28"/>
    </row>
    <row r="583" customFormat="false" ht="14.65" hidden="false" customHeight="false" outlineLevel="0" collapsed="false">
      <c r="A583" s="11" t="n">
        <v>1918.11</v>
      </c>
      <c r="B583" s="1" t="n">
        <v>8.06</v>
      </c>
      <c r="C583" s="2" t="n">
        <v>0.58</v>
      </c>
      <c r="D583" s="1" t="n">
        <v>1.014</v>
      </c>
      <c r="E583" s="1" t="n">
        <v>16.3</v>
      </c>
      <c r="F583" s="2" t="n">
        <f aca="false">F582+1/12</f>
        <v>1918.87499999996</v>
      </c>
      <c r="G583" s="3" t="n">
        <f aca="false">G573*2/12+G585*10/12</f>
        <v>4.51166666666667</v>
      </c>
      <c r="H583" s="2" t="n">
        <v>158.995614723926</v>
      </c>
      <c r="I583" s="2" t="n">
        <v>11.4413717791411</v>
      </c>
      <c r="J583" s="4" t="n">
        <f aca="false">J582*((H583+(I583/12))/H582)</f>
        <v>1861.27909494328</v>
      </c>
      <c r="K583" s="2" t="n">
        <f aca="false">D583*$E$1862/E583</f>
        <v>20.0026741104295</v>
      </c>
      <c r="L583" s="4" t="n">
        <f aca="false">K583*(J583/H583)</f>
        <v>234.16091839609</v>
      </c>
      <c r="M583" s="26" t="n">
        <f aca="false">H583/AVERAGE(K463:K582)</f>
        <v>6.33332749535416</v>
      </c>
      <c r="O583" s="6" t="n">
        <f aca="false">J583/AVERAGE(L463:L582)</f>
        <v>8.40116026148225</v>
      </c>
      <c r="Q583" s="29" t="n">
        <f aca="false">1/M583-(G583/100-(((E583/E463)^(1/10))-1))</f>
        <v>0.174637974117247</v>
      </c>
      <c r="R583" s="3" t="n">
        <f aca="false">((G583/G584+G583/1200+((1+G584/1200)^(-119))*(1-G583/G584)))</f>
        <v>1.00422553992094</v>
      </c>
      <c r="S583" s="3" t="n">
        <f aca="false">S582*R582*E582/E583</f>
        <v>5.23209660207542</v>
      </c>
      <c r="T583" s="9" t="n">
        <f aca="false">(($J703/$J583)^(1/10)-1)</f>
        <v>0.169898219524143</v>
      </c>
      <c r="U583" s="9" t="n">
        <f aca="false">(($S703/$S583)^(1/10)-1)</f>
        <v>0.0445202518768666</v>
      </c>
      <c r="V583" s="9" t="n">
        <f aca="false">T583-U583</f>
        <v>0.125377967647277</v>
      </c>
      <c r="Y583" s="28"/>
      <c r="Z583" s="28"/>
    </row>
    <row r="584" customFormat="false" ht="14.65" hidden="false" customHeight="false" outlineLevel="0" collapsed="false">
      <c r="A584" s="11" t="n">
        <v>1918.12</v>
      </c>
      <c r="B584" s="1" t="n">
        <v>7.9</v>
      </c>
      <c r="C584" s="2" t="n">
        <v>0.57</v>
      </c>
      <c r="D584" s="1" t="n">
        <v>0.99</v>
      </c>
      <c r="E584" s="1" t="n">
        <v>16.5</v>
      </c>
      <c r="F584" s="2" t="n">
        <f aca="false">F583+1/12</f>
        <v>1918.95833333329</v>
      </c>
      <c r="G584" s="3" t="n">
        <f aca="false">G573*1/12+G585*11/12</f>
        <v>4.50583333333333</v>
      </c>
      <c r="H584" s="2" t="n">
        <v>153.950412121212</v>
      </c>
      <c r="I584" s="2" t="n">
        <v>11.1078145454545</v>
      </c>
      <c r="J584" s="4" t="n">
        <f aca="false">J583*((H584+(I584/12))/H583)</f>
        <v>1813.05364610201</v>
      </c>
      <c r="K584" s="2" t="n">
        <f aca="false">D584*$E$1862/E584</f>
        <v>19.29252</v>
      </c>
      <c r="L584" s="4" t="n">
        <f aca="false">K584*(J584/H584)</f>
        <v>227.205456916581</v>
      </c>
      <c r="M584" s="26" t="n">
        <f aca="false">H584/AVERAGE(K464:K583)</f>
        <v>6.13458041128343</v>
      </c>
      <c r="O584" s="6" t="n">
        <f aca="false">J584/AVERAGE(L464:L583)</f>
        <v>8.15469271100374</v>
      </c>
      <c r="Q584" s="29" t="n">
        <f aca="false">1/M584-(G584/100-(((E584/E464)^(1/10))-1))</f>
        <v>0.179982835115025</v>
      </c>
      <c r="R584" s="3" t="n">
        <f aca="false">((G584/G585+G584/1200+((1+G585/1200)^(-119))*(1-G584/G585)))</f>
        <v>1.0042208042449</v>
      </c>
      <c r="S584" s="3" t="n">
        <f aca="false">S583*R583*E583/E584</f>
        <v>5.19051770137845</v>
      </c>
      <c r="T584" s="9" t="n">
        <f aca="false">(($J704/$J584)^(1/10)-1)</f>
        <v>0.174473570053863</v>
      </c>
      <c r="U584" s="9" t="n">
        <f aca="false">(($S704/$S584)^(1/10)-1)</f>
        <v>0.0460772661599738</v>
      </c>
      <c r="V584" s="9" t="n">
        <f aca="false">T584-U584</f>
        <v>0.128396303893889</v>
      </c>
      <c r="Y584" s="28"/>
      <c r="Z584" s="28"/>
    </row>
    <row r="585" customFormat="false" ht="14.65" hidden="false" customHeight="false" outlineLevel="0" collapsed="false">
      <c r="A585" s="11" t="n">
        <v>1919.01</v>
      </c>
      <c r="B585" s="1" t="n">
        <v>7.85</v>
      </c>
      <c r="C585" s="2" t="n">
        <v>0.5667</v>
      </c>
      <c r="D585" s="1" t="n">
        <v>0.985</v>
      </c>
      <c r="E585" s="1" t="n">
        <v>16.5</v>
      </c>
      <c r="F585" s="2" t="n">
        <f aca="false">F584+1/12</f>
        <v>1919.04166666662</v>
      </c>
      <c r="G585" s="3" t="n">
        <v>4.5</v>
      </c>
      <c r="H585" s="2" t="n">
        <v>152.976042424242</v>
      </c>
      <c r="I585" s="2" t="n">
        <v>11.0435061454545</v>
      </c>
      <c r="J585" s="4" t="n">
        <f aca="false">J584*((H585+(I585/12))/H584)</f>
        <v>1812.41678232126</v>
      </c>
      <c r="K585" s="2" t="n">
        <f aca="false">D585*$E$1862/E585</f>
        <v>19.195083030303</v>
      </c>
      <c r="L585" s="4" t="n">
        <f aca="false">K585*(J585/H585)</f>
        <v>227.417901985534</v>
      </c>
      <c r="M585" s="26" t="n">
        <f aca="false">H585/AVERAGE(K465:K584)</f>
        <v>6.09846763995011</v>
      </c>
      <c r="O585" s="6" t="n">
        <f aca="false">J585/AVERAGE(L465:L584)</f>
        <v>8.12458056455063</v>
      </c>
      <c r="Q585" s="29" t="n">
        <f aca="false">1/M585-(G585/100-(((E585/E465)^(1/10))-1))</f>
        <v>0.182131133296804</v>
      </c>
      <c r="R585" s="3" t="n">
        <f aca="false">((G585/G586+G585/1200+((1+G586/1200)^(-119))*(1-G585/G586)))</f>
        <v>1.00062717342388</v>
      </c>
      <c r="S585" s="3" t="n">
        <f aca="false">S584*R584*E584/E585</f>
        <v>5.21242586052568</v>
      </c>
      <c r="T585" s="9" t="n">
        <f aca="false">(($J705/$J585)^(1/10)-1)</f>
        <v>0.183255515766024</v>
      </c>
      <c r="U585" s="9" t="n">
        <f aca="false">(($S705/$S585)^(1/10)-1)</f>
        <v>0.0457524711083237</v>
      </c>
      <c r="V585" s="9" t="n">
        <f aca="false">T585-U585</f>
        <v>0.137503044657701</v>
      </c>
      <c r="Y585" s="28"/>
      <c r="Z585" s="28"/>
    </row>
    <row r="586" customFormat="false" ht="14.65" hidden="false" customHeight="false" outlineLevel="0" collapsed="false">
      <c r="A586" s="11" t="n">
        <v>1919.02</v>
      </c>
      <c r="B586" s="1" t="n">
        <v>7.88</v>
      </c>
      <c r="C586" s="2" t="n">
        <v>0.5633</v>
      </c>
      <c r="D586" s="1" t="n">
        <v>0.98</v>
      </c>
      <c r="E586" s="1" t="n">
        <v>16.2</v>
      </c>
      <c r="F586" s="2" t="n">
        <f aca="false">F585+1/12</f>
        <v>1919.12499999996</v>
      </c>
      <c r="G586" s="3" t="n">
        <f aca="false">G585*11/12+G597*1/12</f>
        <v>4.53916666666667</v>
      </c>
      <c r="H586" s="2" t="n">
        <v>156.404380246914</v>
      </c>
      <c r="I586" s="2" t="n">
        <v>11.1805313950617</v>
      </c>
      <c r="J586" s="4" t="n">
        <f aca="false">J585*((H586+(I586/12))/H585)</f>
        <v>1864.07340411219</v>
      </c>
      <c r="K586" s="2" t="n">
        <f aca="false">D586*$E$1862/E586</f>
        <v>19.4513061728395</v>
      </c>
      <c r="L586" s="4" t="n">
        <f aca="false">K586*(J586/H586)</f>
        <v>231.826387821059</v>
      </c>
      <c r="M586" s="26" t="n">
        <f aca="false">H586/AVERAGE(K466:K585)</f>
        <v>6.23969277136498</v>
      </c>
      <c r="O586" s="6" t="n">
        <f aca="false">J586/AVERAGE(L466:L585)</f>
        <v>8.32997519543046</v>
      </c>
      <c r="Q586" s="29" t="n">
        <f aca="false">1/M586-(G586/100-(((E586/E466)^(1/10))-1))</f>
        <v>0.174956520682511</v>
      </c>
      <c r="R586" s="3" t="n">
        <f aca="false">((G586/G587+G586/1200+((1+G587/1200)^(-119))*(1-G586/G587)))</f>
        <v>1.00066544683103</v>
      </c>
      <c r="S586" s="3" t="n">
        <f aca="false">S585*R585*E585/E586</f>
        <v>5.31228189911968</v>
      </c>
      <c r="T586" s="9" t="n">
        <f aca="false">(($J706/$J586)^(1/10)-1)</f>
        <v>0.180892517152943</v>
      </c>
      <c r="U586" s="9" t="n">
        <f aca="false">(($S706/$S586)^(1/10)-1)</f>
        <v>0.0443066711103421</v>
      </c>
      <c r="V586" s="9" t="n">
        <f aca="false">T586-U586</f>
        <v>0.136585846042601</v>
      </c>
      <c r="Y586" s="28"/>
      <c r="Z586" s="28"/>
    </row>
    <row r="587" customFormat="false" ht="14.65" hidden="false" customHeight="false" outlineLevel="0" collapsed="false">
      <c r="A587" s="11" t="n">
        <v>1919.03</v>
      </c>
      <c r="B587" s="1" t="n">
        <v>8.12</v>
      </c>
      <c r="C587" s="2" t="n">
        <v>0.56</v>
      </c>
      <c r="D587" s="1" t="n">
        <v>0.975</v>
      </c>
      <c r="E587" s="1" t="n">
        <v>16.4</v>
      </c>
      <c r="F587" s="2" t="n">
        <f aca="false">F586+1/12</f>
        <v>1919.20833333329</v>
      </c>
      <c r="G587" s="3" t="n">
        <f aca="false">G585*10/12+G597*2/12</f>
        <v>4.57833333333333</v>
      </c>
      <c r="H587" s="2" t="n">
        <v>159.202502439024</v>
      </c>
      <c r="I587" s="2" t="n">
        <v>10.9794829268293</v>
      </c>
      <c r="J587" s="4" t="n">
        <f aca="false">J586*((H587+(I587/12))/H586)</f>
        <v>1908.32697291725</v>
      </c>
      <c r="K587" s="2" t="n">
        <f aca="false">D587*$E$1862/E587</f>
        <v>19.1160640243902</v>
      </c>
      <c r="L587" s="4" t="n">
        <f aca="false">K587*(J587/H587)</f>
        <v>229.140246132306</v>
      </c>
      <c r="M587" s="26" t="n">
        <f aca="false">H587/AVERAGE(K467:K586)</f>
        <v>6.35607400486915</v>
      </c>
      <c r="O587" s="6" t="n">
        <f aca="false">J587/AVERAGE(L467:L586)</f>
        <v>8.5005462473324</v>
      </c>
      <c r="Q587" s="29" t="n">
        <f aca="false">1/M587-(G587/100-(((E587/E467)^(1/10))-1))</f>
        <v>0.172931907454706</v>
      </c>
      <c r="R587" s="3" t="n">
        <f aca="false">((G587/G588+G587/1200+((1+G588/1200)^(-119))*(1-G587/G588)))</f>
        <v>1.00070370604699</v>
      </c>
      <c r="S587" s="3" t="n">
        <f aca="false">S586*R586*E586/E587</f>
        <v>5.25098990441798</v>
      </c>
      <c r="T587" s="9" t="n">
        <f aca="false">(($J707/$J587)^(1/10)-1)</f>
        <v>0.181215618674495</v>
      </c>
      <c r="U587" s="9" t="n">
        <f aca="false">(($S707/$S587)^(1/10)-1)</f>
        <v>0.0466686638995764</v>
      </c>
      <c r="V587" s="9" t="n">
        <f aca="false">T587-U587</f>
        <v>0.134546954774919</v>
      </c>
      <c r="Y587" s="28"/>
      <c r="Z587" s="28"/>
    </row>
    <row r="588" customFormat="false" ht="14.65" hidden="false" customHeight="false" outlineLevel="0" collapsed="false">
      <c r="A588" s="11" t="n">
        <v>1919.04</v>
      </c>
      <c r="B588" s="1" t="n">
        <v>8.39</v>
      </c>
      <c r="C588" s="2" t="n">
        <v>0.5567</v>
      </c>
      <c r="D588" s="1" t="n">
        <v>0.97</v>
      </c>
      <c r="E588" s="1" t="n">
        <v>16.7</v>
      </c>
      <c r="F588" s="2" t="n">
        <f aca="false">F587+1/12</f>
        <v>1919.29166666662</v>
      </c>
      <c r="G588" s="3" t="n">
        <f aca="false">G585*9/12+G597*3/12</f>
        <v>4.6175</v>
      </c>
      <c r="H588" s="2" t="n">
        <v>161.541160479042</v>
      </c>
      <c r="I588" s="2" t="n">
        <v>10.7187084670659</v>
      </c>
      <c r="J588" s="4" t="n">
        <f aca="false">J587*((H588+(I588/12))/H587)</f>
        <v>1947.06688485699</v>
      </c>
      <c r="K588" s="2" t="n">
        <f aca="false">D588*$E$1862/E588</f>
        <v>18.6763916167665</v>
      </c>
      <c r="L588" s="4" t="n">
        <f aca="false">K588*(J588/H588)</f>
        <v>225.107852003728</v>
      </c>
      <c r="M588" s="26" t="n">
        <f aca="false">H588/AVERAGE(K468:K587)</f>
        <v>6.45613955581927</v>
      </c>
      <c r="O588" s="6" t="n">
        <f aca="false">J588/AVERAGE(L468:L587)</f>
        <v>8.64774222753176</v>
      </c>
      <c r="Q588" s="29" t="n">
        <f aca="false">1/M588-(G588/100-(((E588/E468)^(1/10))-1))</f>
        <v>0.169814974654537</v>
      </c>
      <c r="R588" s="3" t="n">
        <f aca="false">((G588/G589+G588/1200+((1+G589/1200)^(-119))*(1-G588/G589)))</f>
        <v>1.00074195111291</v>
      </c>
      <c r="S588" s="3" t="n">
        <f aca="false">S587*R587*E587/E588</f>
        <v>5.1602895178065</v>
      </c>
      <c r="T588" s="9" t="n">
        <f aca="false">(($J708/$J588)^(1/10)-1)</f>
        <v>0.179187569486964</v>
      </c>
      <c r="U588" s="9" t="n">
        <f aca="false">(($S708/$S588)^(1/10)-1)</f>
        <v>0.0496482743110742</v>
      </c>
      <c r="V588" s="9" t="n">
        <f aca="false">T588-U588</f>
        <v>0.12953929517589</v>
      </c>
      <c r="Y588" s="28"/>
      <c r="Z588" s="28"/>
    </row>
    <row r="589" customFormat="false" ht="14.65" hidden="false" customHeight="false" outlineLevel="0" collapsed="false">
      <c r="A589" s="11" t="n">
        <v>1919.05</v>
      </c>
      <c r="B589" s="1" t="n">
        <v>8.97</v>
      </c>
      <c r="C589" s="2" t="n">
        <v>0.5533</v>
      </c>
      <c r="D589" s="1" t="n">
        <v>0.965</v>
      </c>
      <c r="E589" s="1" t="n">
        <v>16.9</v>
      </c>
      <c r="F589" s="2" t="n">
        <f aca="false">F588+1/12</f>
        <v>1919.37499999996</v>
      </c>
      <c r="G589" s="3" t="n">
        <f aca="false">G585*8/12+G597*4/12</f>
        <v>4.65666666666667</v>
      </c>
      <c r="H589" s="2" t="n">
        <v>170.6646</v>
      </c>
      <c r="I589" s="2" t="n">
        <v>10.5271709230769</v>
      </c>
      <c r="J589" s="4" t="n">
        <f aca="false">J588*((H589+(I589/12))/H588)</f>
        <v>2067.60606550589</v>
      </c>
      <c r="K589" s="2" t="n">
        <f aca="false">D589*$E$1862/E589</f>
        <v>18.3602384615385</v>
      </c>
      <c r="L589" s="4" t="n">
        <f aca="false">K589*(J589/H589)</f>
        <v>222.434766244502</v>
      </c>
      <c r="M589" s="26" t="n">
        <f aca="false">H589/AVERAGE(K469:K588)</f>
        <v>6.82900226148203</v>
      </c>
      <c r="O589" s="6" t="n">
        <f aca="false">J589/AVERAGE(L469:L588)</f>
        <v>9.15802248053966</v>
      </c>
      <c r="Q589" s="29" t="n">
        <f aca="false">1/M589-(G589/100-(((E589/E469)^(1/10))-1))</f>
        <v>0.16114095836449</v>
      </c>
      <c r="R589" s="3" t="n">
        <f aca="false">((G589/G590+G589/1200+((1+G590/1200)^(-119))*(1-G589/G590)))</f>
        <v>1.00078018206986</v>
      </c>
      <c r="S589" s="3" t="n">
        <f aca="false">S588*R588*E588/E589</f>
        <v>5.1030043755009</v>
      </c>
      <c r="T589" s="9" t="n">
        <f aca="false">(($J709/$J589)^(1/10)-1)</f>
        <v>0.173525925064012</v>
      </c>
      <c r="U589" s="9" t="n">
        <f aca="false">(($S709/$S589)^(1/10)-1)</f>
        <v>0.0507350299359275</v>
      </c>
      <c r="V589" s="9" t="n">
        <f aca="false">T589-U589</f>
        <v>0.122790895128085</v>
      </c>
      <c r="Y589" s="28"/>
      <c r="Z589" s="28"/>
    </row>
    <row r="590" customFormat="false" ht="14.65" hidden="false" customHeight="false" outlineLevel="0" collapsed="false">
      <c r="A590" s="11" t="n">
        <v>1919.06</v>
      </c>
      <c r="B590" s="1" t="n">
        <v>9.21</v>
      </c>
      <c r="C590" s="2" t="n">
        <v>0.55</v>
      </c>
      <c r="D590" s="1" t="n">
        <v>0.96</v>
      </c>
      <c r="E590" s="1" t="n">
        <v>16.9</v>
      </c>
      <c r="F590" s="2" t="n">
        <f aca="false">F589+1/12</f>
        <v>1919.45833333329</v>
      </c>
      <c r="G590" s="3" t="n">
        <f aca="false">G585*7/12+G597*5/12</f>
        <v>4.69583333333333</v>
      </c>
      <c r="H590" s="2" t="n">
        <v>175.230876923077</v>
      </c>
      <c r="I590" s="2" t="n">
        <v>10.4643846153846</v>
      </c>
      <c r="J590" s="4" t="n">
        <f aca="false">J589*((H590+(I590/12))/H589)</f>
        <v>2133.49132010162</v>
      </c>
      <c r="K590" s="2" t="n">
        <f aca="false">D590*$E$1862/E590</f>
        <v>18.2651076923077</v>
      </c>
      <c r="L590" s="4" t="n">
        <f aca="false">K590*(J590/H590)</f>
        <v>222.383460075739</v>
      </c>
      <c r="M590" s="26" t="n">
        <f aca="false">H590/AVERAGE(K470:K589)</f>
        <v>7.02161521478413</v>
      </c>
      <c r="O590" s="6" t="n">
        <f aca="false">J590/AVERAGE(L470:L589)</f>
        <v>9.42590415064967</v>
      </c>
      <c r="Q590" s="29" t="n">
        <f aca="false">1/M590-(G590/100-(((E590/E470)^(1/10))-1))</f>
        <v>0.155655269328977</v>
      </c>
      <c r="R590" s="3" t="n">
        <f aca="false">((G590/G591+G590/1200+((1+G591/1200)^(-119))*(1-G590/G591)))</f>
        <v>1.00081839895873</v>
      </c>
      <c r="S590" s="3" t="n">
        <f aca="false">S589*R589*E589/E590</f>
        <v>5.10698564801707</v>
      </c>
      <c r="T590" s="9" t="n">
        <f aca="false">(($J710/$J590)^(1/10)-1)</f>
        <v>0.171717525096915</v>
      </c>
      <c r="U590" s="9" t="n">
        <f aca="false">(($S710/$S590)^(1/10)-1)</f>
        <v>0.0505691172402398</v>
      </c>
      <c r="V590" s="9" t="n">
        <f aca="false">T590-U590</f>
        <v>0.121148407856675</v>
      </c>
      <c r="Y590" s="28"/>
      <c r="Z590" s="28"/>
    </row>
    <row r="591" customFormat="false" ht="14.65" hidden="false" customHeight="false" outlineLevel="0" collapsed="false">
      <c r="A591" s="11" t="n">
        <v>1919.07</v>
      </c>
      <c r="B591" s="1" t="n">
        <v>9.51</v>
      </c>
      <c r="C591" s="2" t="n">
        <v>0.5467</v>
      </c>
      <c r="D591" s="1" t="n">
        <v>0.955</v>
      </c>
      <c r="E591" s="1" t="n">
        <v>17.4</v>
      </c>
      <c r="F591" s="2" t="n">
        <f aca="false">F590+1/12</f>
        <v>1919.54166666662</v>
      </c>
      <c r="G591" s="3" t="n">
        <f aca="false">G585*6/12+G597*6/12</f>
        <v>4.735</v>
      </c>
      <c r="H591" s="2" t="n">
        <v>175.739334482759</v>
      </c>
      <c r="I591" s="2" t="n">
        <v>10.1027018045977</v>
      </c>
      <c r="J591" s="4" t="n">
        <f aca="false">J590*((H591+(I591/12))/H590)</f>
        <v>2149.93225063253</v>
      </c>
      <c r="K591" s="2" t="n">
        <f aca="false">D591*$E$1862/E591</f>
        <v>17.6478511494253</v>
      </c>
      <c r="L591" s="4" t="n">
        <f aca="false">K591*(J591/H591)</f>
        <v>215.897507818513</v>
      </c>
      <c r="M591" s="26" t="n">
        <f aca="false">H591/AVERAGE(K471:K590)</f>
        <v>7.05283716544631</v>
      </c>
      <c r="O591" s="6" t="n">
        <f aca="false">J591/AVERAGE(L471:L590)</f>
        <v>9.47541850809657</v>
      </c>
      <c r="Q591" s="29" t="n">
        <f aca="false">1/M591-(G591/100-(((E591/E471)^(1/10))-1))</f>
        <v>0.157728821173816</v>
      </c>
      <c r="R591" s="3" t="n">
        <f aca="false">((G591/G592+G591/1200+((1+G592/1200)^(-119))*(1-G591/G592)))</f>
        <v>1.00085660182031</v>
      </c>
      <c r="S591" s="3" t="n">
        <f aca="false">S590*R590*E590/E591</f>
        <v>4.96429263654232</v>
      </c>
      <c r="T591" s="9" t="n">
        <f aca="false">(($J711/$J591)^(1/10)-1)</f>
        <v>0.179799258319882</v>
      </c>
      <c r="U591" s="9" t="n">
        <f aca="false">(($S711/$S591)^(1/10)-1)</f>
        <v>0.0528573855448953</v>
      </c>
      <c r="V591" s="9" t="n">
        <f aca="false">T591-U591</f>
        <v>0.126941872774986</v>
      </c>
      <c r="Y591" s="28"/>
      <c r="Z591" s="28"/>
    </row>
    <row r="592" customFormat="false" ht="14.65" hidden="false" customHeight="false" outlineLevel="0" collapsed="false">
      <c r="A592" s="11" t="n">
        <v>1919.08</v>
      </c>
      <c r="B592" s="1" t="n">
        <v>8.87</v>
      </c>
      <c r="C592" s="2" t="n">
        <v>0.5433</v>
      </c>
      <c r="D592" s="1" t="n">
        <v>0.95</v>
      </c>
      <c r="E592" s="1" t="n">
        <v>17.7</v>
      </c>
      <c r="F592" s="2" t="n">
        <f aca="false">F591+1/12</f>
        <v>1919.62499999996</v>
      </c>
      <c r="G592" s="3" t="n">
        <f aca="false">G585*5/12+G597*7/12</f>
        <v>4.77416666666667</v>
      </c>
      <c r="H592" s="2" t="n">
        <v>161.134324293785</v>
      </c>
      <c r="I592" s="2" t="n">
        <v>9.86970444067797</v>
      </c>
      <c r="J592" s="4" t="n">
        <f aca="false">J591*((H592+(I592/12))/H591)</f>
        <v>1981.32164225696</v>
      </c>
      <c r="K592" s="2" t="n">
        <f aca="false">D592*$E$1862/E592</f>
        <v>17.2579039548023</v>
      </c>
      <c r="L592" s="4" t="n">
        <f aca="false">K592*(J592/H592)</f>
        <v>212.204685472842</v>
      </c>
      <c r="M592" s="26" t="n">
        <f aca="false">H592/AVERAGE(K472:K591)</f>
        <v>6.47913110170528</v>
      </c>
      <c r="O592" s="6" t="n">
        <f aca="false">J592/AVERAGE(L472:L591)</f>
        <v>8.71446095048172</v>
      </c>
      <c r="Q592" s="29" t="n">
        <f aca="false">1/M592-(G592/100-(((E592/E472)^(1/10))-1))</f>
        <v>0.170640963555553</v>
      </c>
      <c r="R592" s="3" t="n">
        <f aca="false">((G592/G593+G592/1200+((1+G593/1200)^(-119))*(1-G592/G593)))</f>
        <v>1.00089479069525</v>
      </c>
      <c r="S592" s="3" t="n">
        <f aca="false">S591*R591*E591/E592</f>
        <v>4.88433243053858</v>
      </c>
      <c r="T592" s="9" t="n">
        <f aca="false">(($J712/$J592)^(1/10)-1)</f>
        <v>0.196380774111638</v>
      </c>
      <c r="U592" s="9" t="n">
        <f aca="false">(($S712/$S592)^(1/10)-1)</f>
        <v>0.0550988229200629</v>
      </c>
      <c r="V592" s="9" t="n">
        <f aca="false">T592-U592</f>
        <v>0.141281951191575</v>
      </c>
      <c r="Y592" s="28"/>
      <c r="Z592" s="28"/>
    </row>
    <row r="593" customFormat="false" ht="14.65" hidden="false" customHeight="false" outlineLevel="0" collapsed="false">
      <c r="A593" s="11" t="n">
        <v>1919.09</v>
      </c>
      <c r="B593" s="1" t="n">
        <v>9.01</v>
      </c>
      <c r="C593" s="2" t="n">
        <v>0.54</v>
      </c>
      <c r="D593" s="1" t="n">
        <v>0.945</v>
      </c>
      <c r="E593" s="1" t="n">
        <v>17.8</v>
      </c>
      <c r="F593" s="2" t="n">
        <f aca="false">F592+1/12</f>
        <v>1919.70833333329</v>
      </c>
      <c r="G593" s="3" t="n">
        <f aca="false">G585*4/12+G597*8/12</f>
        <v>4.81333333333333</v>
      </c>
      <c r="H593" s="2" t="n">
        <v>162.758057303371</v>
      </c>
      <c r="I593" s="2" t="n">
        <v>9.75464494382023</v>
      </c>
      <c r="J593" s="4" t="n">
        <f aca="false">J592*((H593+(I593/12))/H592)</f>
        <v>2011.28253442529</v>
      </c>
      <c r="K593" s="2" t="n">
        <f aca="false">D593*$E$1862/E593</f>
        <v>17.0706286516854</v>
      </c>
      <c r="L593" s="4" t="n">
        <f aca="false">K593*(J593/H593)</f>
        <v>210.950276918079</v>
      </c>
      <c r="M593" s="26" t="n">
        <f aca="false">H593/AVERAGE(K473:K592)</f>
        <v>6.55848167206126</v>
      </c>
      <c r="O593" s="6" t="n">
        <f aca="false">J593/AVERAGE(L473:L592)</f>
        <v>8.83018354582364</v>
      </c>
      <c r="Q593" s="29" t="n">
        <f aca="false">1/M593-(G593/100-(((E593/E473)^(1/10))-1))</f>
        <v>0.167923414326749</v>
      </c>
      <c r="R593" s="3" t="n">
        <f aca="false">((G593/G594+G593/1200+((1+G594/1200)^(-119))*(1-G593/G594)))</f>
        <v>1.00093296562409</v>
      </c>
      <c r="S593" s="3" t="n">
        <f aca="false">S592*R592*E592/E593</f>
        <v>4.86123826279628</v>
      </c>
      <c r="T593" s="9" t="n">
        <f aca="false">(($J713/$J593)^(1/10)-1)</f>
        <v>0.19956546211141</v>
      </c>
      <c r="U593" s="9" t="n">
        <f aca="false">(($S713/$S593)^(1/10)-1)</f>
        <v>0.0561279293312813</v>
      </c>
      <c r="V593" s="9" t="n">
        <f aca="false">T593-U593</f>
        <v>0.143437532780129</v>
      </c>
      <c r="Y593" s="28"/>
      <c r="Z593" s="28"/>
    </row>
    <row r="594" customFormat="false" ht="14.65" hidden="false" customHeight="false" outlineLevel="0" collapsed="false">
      <c r="A594" s="11" t="n">
        <v>1919.1</v>
      </c>
      <c r="B594" s="1" t="n">
        <v>9.47</v>
      </c>
      <c r="C594" s="2" t="n">
        <v>0.5367</v>
      </c>
      <c r="D594" s="1" t="n">
        <v>0.94</v>
      </c>
      <c r="E594" s="1" t="n">
        <v>18.1</v>
      </c>
      <c r="F594" s="2" t="n">
        <f aca="false">F593+1/12</f>
        <v>1919.79166666662</v>
      </c>
      <c r="G594" s="3" t="n">
        <f aca="false">G585*3/12+G597*9/12</f>
        <v>4.8525</v>
      </c>
      <c r="H594" s="2" t="n">
        <v>168.232195580111</v>
      </c>
      <c r="I594" s="2" t="n">
        <v>9.53434206629834</v>
      </c>
      <c r="J594" s="4" t="n">
        <f aca="false">J593*((H594+(I594/12))/H593)</f>
        <v>2088.74757807471</v>
      </c>
      <c r="K594" s="2" t="n">
        <f aca="false">D594*$E$1862/E594</f>
        <v>16.6988662983425</v>
      </c>
      <c r="L594" s="4" t="n">
        <f aca="false">K594*(J594/H594)</f>
        <v>207.330805004248</v>
      </c>
      <c r="M594" s="26" t="n">
        <f aca="false">H594/AVERAGE(K474:K593)</f>
        <v>6.7947041999493</v>
      </c>
      <c r="O594" s="6" t="n">
        <f aca="false">J594/AVERAGE(L474:L593)</f>
        <v>9.15489591225995</v>
      </c>
      <c r="Q594" s="29" t="n">
        <f aca="false">1/M594-(G594/100-(((E594/E474)^(1/10))-1))</f>
        <v>0.16192257750459</v>
      </c>
      <c r="R594" s="3" t="n">
        <f aca="false">((G594/G595+G594/1200+((1+G595/1200)^(-119))*(1-G594/G595)))</f>
        <v>1.00097112664722</v>
      </c>
      <c r="S594" s="3" t="n">
        <f aca="false">S593*R593*E593/E594</f>
        <v>4.78512544925692</v>
      </c>
      <c r="T594" s="9" t="n">
        <f aca="false">(($J714/$J594)^(1/10)-1)</f>
        <v>0.182091742354719</v>
      </c>
      <c r="U594" s="9" t="n">
        <f aca="false">(($S714/$S594)^(1/10)-1)</f>
        <v>0.058323959274907</v>
      </c>
      <c r="V594" s="9" t="n">
        <f aca="false">T594-U594</f>
        <v>0.123767783079812</v>
      </c>
      <c r="Y594" s="28"/>
      <c r="Z594" s="28"/>
    </row>
    <row r="595" customFormat="false" ht="14.65" hidden="false" customHeight="false" outlineLevel="0" collapsed="false">
      <c r="A595" s="11" t="n">
        <v>1919.11</v>
      </c>
      <c r="B595" s="1" t="n">
        <v>9.19</v>
      </c>
      <c r="C595" s="2" t="n">
        <v>0.5333</v>
      </c>
      <c r="D595" s="1" t="n">
        <v>0.935</v>
      </c>
      <c r="E595" s="1" t="n">
        <v>18.5</v>
      </c>
      <c r="F595" s="2" t="n">
        <f aca="false">F594+1/12</f>
        <v>1919.87499999996</v>
      </c>
      <c r="G595" s="3" t="n">
        <f aca="false">G585*2/12+G597*10/12</f>
        <v>4.89166666666667</v>
      </c>
      <c r="H595" s="2" t="n">
        <v>159.728161081081</v>
      </c>
      <c r="I595" s="2" t="n">
        <v>9.26909992432432</v>
      </c>
      <c r="J595" s="4" t="n">
        <f aca="false">J594*((H595+(I595/12))/H594)</f>
        <v>1992.75298813785</v>
      </c>
      <c r="K595" s="2" t="n">
        <f aca="false">D595*$E$1862/E595</f>
        <v>16.2509064864865</v>
      </c>
      <c r="L595" s="4" t="n">
        <f aca="false">K595*(J595/H595)</f>
        <v>202.744727302382</v>
      </c>
      <c r="M595" s="26" t="n">
        <f aca="false">H595/AVERAGE(K475:K594)</f>
        <v>6.46702257413313</v>
      </c>
      <c r="O595" s="6" t="n">
        <f aca="false">J595/AVERAGE(L475:L594)</f>
        <v>8.7209241391435</v>
      </c>
      <c r="Q595" s="29" t="n">
        <f aca="false">1/M595-(G595/100-(((E595/E475)^(1/10))-1))</f>
        <v>0.170285577039037</v>
      </c>
      <c r="R595" s="3" t="n">
        <f aca="false">((G595/G596+G595/1200+((1+G596/1200)^(-119))*(1-G595/G596)))</f>
        <v>1.00100927380492</v>
      </c>
      <c r="S595" s="3" t="n">
        <f aca="false">S594*R594*E594/E595</f>
        <v>4.68620976534307</v>
      </c>
      <c r="T595" s="9" t="n">
        <f aca="false">(($J715/$J595)^(1/10)-1)</f>
        <v>0.152145092798308</v>
      </c>
      <c r="U595" s="9" t="n">
        <f aca="false">(($S715/$S595)^(1/10)-1)</f>
        <v>0.0610643305526699</v>
      </c>
      <c r="V595" s="9" t="n">
        <f aca="false">T595-U595</f>
        <v>0.0910807622456378</v>
      </c>
      <c r="Y595" s="28"/>
      <c r="Z595" s="28"/>
    </row>
    <row r="596" customFormat="false" ht="14.65" hidden="false" customHeight="false" outlineLevel="0" collapsed="false">
      <c r="A596" s="11" t="n">
        <v>1919.12</v>
      </c>
      <c r="B596" s="1" t="n">
        <v>8.92</v>
      </c>
      <c r="C596" s="2" t="n">
        <v>0.53</v>
      </c>
      <c r="D596" s="1" t="n">
        <v>0.93</v>
      </c>
      <c r="E596" s="1" t="n">
        <v>18.9</v>
      </c>
      <c r="F596" s="2" t="n">
        <f aca="false">F595+1/12</f>
        <v>1919.95833333329</v>
      </c>
      <c r="G596" s="3" t="n">
        <f aca="false">G585*1/12+G597*11/12</f>
        <v>4.93083333333333</v>
      </c>
      <c r="H596" s="2" t="n">
        <v>151.754213756614</v>
      </c>
      <c r="I596" s="2" t="n">
        <v>9.01678624338625</v>
      </c>
      <c r="J596" s="4" t="n">
        <f aca="false">J595*((H596+(I596/12))/H595)</f>
        <v>1902.64517652939</v>
      </c>
      <c r="K596" s="2" t="n">
        <f aca="false">D596*$E$1862/E596</f>
        <v>15.8219079365079</v>
      </c>
      <c r="L596" s="4" t="n">
        <f aca="false">K596*(J596/H596)</f>
        <v>198.369956745777</v>
      </c>
      <c r="M596" s="26" t="n">
        <f aca="false">H596/AVERAGE(K476:K595)</f>
        <v>6.16071703379918</v>
      </c>
      <c r="O596" s="6" t="n">
        <f aca="false">J596/AVERAGE(L476:L595)</f>
        <v>8.31609771338297</v>
      </c>
      <c r="Q596" s="29" t="n">
        <f aca="false">1/M596-(G596/100-(((E596/E476)^(1/10))-1))</f>
        <v>0.178841058929506</v>
      </c>
      <c r="R596" s="3" t="n">
        <f aca="false">((G596/G597+G596/1200+((1+G597/1200)^(-119))*(1-G596/G597)))</f>
        <v>1.00104740713733</v>
      </c>
      <c r="S596" s="3" t="n">
        <f aca="false">S595*R595*E595/E596</f>
        <v>4.59166029264108</v>
      </c>
      <c r="T596" s="9" t="n">
        <f aca="false">(($J716/$J596)^(1/10)-1)</f>
        <v>0.163132208491805</v>
      </c>
      <c r="U596" s="9" t="n">
        <f aca="false">(($S716/$S596)^(1/10)-1)</f>
        <v>0.0643728535390804</v>
      </c>
      <c r="V596" s="9" t="n">
        <f aca="false">T596-U596</f>
        <v>0.0987593549527241</v>
      </c>
      <c r="Y596" s="28"/>
      <c r="Z596" s="28"/>
    </row>
    <row r="597" customFormat="false" ht="14.65" hidden="false" customHeight="false" outlineLevel="0" collapsed="false">
      <c r="A597" s="11" t="n">
        <v>1920.01</v>
      </c>
      <c r="B597" s="1" t="n">
        <v>8.83</v>
      </c>
      <c r="C597" s="2" t="n">
        <v>0.5283</v>
      </c>
      <c r="D597" s="1" t="n">
        <v>0.9192</v>
      </c>
      <c r="E597" s="1" t="n">
        <v>19.3</v>
      </c>
      <c r="F597" s="2" t="n">
        <f aca="false">F596+1/12</f>
        <v>1920.04166666662</v>
      </c>
      <c r="G597" s="3" t="n">
        <v>4.97</v>
      </c>
      <c r="H597" s="2" t="n">
        <v>147.109630051813</v>
      </c>
      <c r="I597" s="2" t="n">
        <v>8.80158749222798</v>
      </c>
      <c r="J597" s="4" t="n">
        <f aca="false">J596*((H597+(I597/12))/H596)</f>
        <v>1853.60884490873</v>
      </c>
      <c r="K597" s="2" t="n">
        <f aca="false">D597*$E$1862/E597</f>
        <v>15.314062507772</v>
      </c>
      <c r="L597" s="4" t="n">
        <f aca="false">K597*(J597/H597)</f>
        <v>192.96005098982</v>
      </c>
      <c r="M597" s="26" t="n">
        <f aca="false">H597/AVERAGE(K477:K596)</f>
        <v>5.98966777113944</v>
      </c>
      <c r="O597" s="6" t="n">
        <f aca="false">J597/AVERAGE(L477:L596)</f>
        <v>8.09356131018484</v>
      </c>
      <c r="Q597" s="29" t="n">
        <f aca="false">1/M597-(G597/100-(((E597/E477)^(1/10))-1))</f>
        <v>0.186342096152156</v>
      </c>
      <c r="R597" s="3" t="n">
        <f aca="false">((G597/G598+G597/1200+((1+G598/1200)^(-119))*(1-G597/G598)))</f>
        <v>1.003360333897</v>
      </c>
      <c r="S597" s="3" t="n">
        <f aca="false">S596*R596*E596/E597</f>
        <v>4.50120601112081</v>
      </c>
      <c r="T597" s="9" t="n">
        <f aca="false">(($J717/$J597)^(1/10)-1)</f>
        <v>0.168967471188322</v>
      </c>
      <c r="U597" s="9" t="n">
        <f aca="false">(($S717/$S597)^(1/10)-1)</f>
        <v>0.0676413968930747</v>
      </c>
      <c r="V597" s="9" t="n">
        <f aca="false">T597-U597</f>
        <v>0.101326074295247</v>
      </c>
      <c r="Y597" s="28"/>
      <c r="Z597" s="28"/>
    </row>
    <row r="598" customFormat="false" ht="14.65" hidden="false" customHeight="false" outlineLevel="0" collapsed="false">
      <c r="A598" s="11" t="n">
        <v>1920.02</v>
      </c>
      <c r="B598" s="1" t="n">
        <v>8.1</v>
      </c>
      <c r="C598" s="2" t="n">
        <v>0.5267</v>
      </c>
      <c r="D598" s="1" t="n">
        <v>0.9083</v>
      </c>
      <c r="E598" s="1" t="n">
        <v>19.5</v>
      </c>
      <c r="F598" s="2" t="n">
        <f aca="false">F597+1/12</f>
        <v>1920.12499999996</v>
      </c>
      <c r="G598" s="3" t="n">
        <f aca="false">G597*11/12+G609*1/12</f>
        <v>4.98</v>
      </c>
      <c r="H598" s="2" t="n">
        <v>133.5636</v>
      </c>
      <c r="I598" s="2" t="n">
        <v>8.68493186666667</v>
      </c>
      <c r="J598" s="4" t="n">
        <f aca="false">J597*((H598+(I598/12))/H597)</f>
        <v>1692.04564723129</v>
      </c>
      <c r="K598" s="2" t="n">
        <f aca="false">D598*$E$1862/E598</f>
        <v>14.9772614666667</v>
      </c>
      <c r="L598" s="4" t="n">
        <f aca="false">K598*(J598/H598)</f>
        <v>189.738896466689</v>
      </c>
      <c r="M598" s="26" t="n">
        <f aca="false">H598/AVERAGE(K478:K597)</f>
        <v>5.45534764990777</v>
      </c>
      <c r="O598" s="6" t="n">
        <f aca="false">J598/AVERAGE(L478:L597)</f>
        <v>7.38254588083851</v>
      </c>
      <c r="Q598" s="29" t="n">
        <f aca="false">1/M598-(G598/100-(((E598/E478)^(1/10))-1))</f>
        <v>0.203697033250464</v>
      </c>
      <c r="R598" s="3" t="n">
        <f aca="false">((G598/G599+G598/1200+((1+G599/1200)^(-119))*(1-G598/G599)))</f>
        <v>1.00336902460768</v>
      </c>
      <c r="S598" s="3" t="n">
        <f aca="false">S597*R597*E597/E598</f>
        <v>4.47001021685985</v>
      </c>
      <c r="T598" s="9" t="n">
        <f aca="false">(($J718/$J598)^(1/10)-1)</f>
        <v>0.187978807264693</v>
      </c>
      <c r="U598" s="9" t="n">
        <f aca="false">(($S718/$S598)^(1/10)-1)</f>
        <v>0.0692661431700514</v>
      </c>
      <c r="V598" s="9" t="n">
        <f aca="false">T598-U598</f>
        <v>0.118712664094641</v>
      </c>
      <c r="Y598" s="28"/>
      <c r="Z598" s="28"/>
    </row>
    <row r="599" customFormat="false" ht="14.65" hidden="false" customHeight="false" outlineLevel="0" collapsed="false">
      <c r="A599" s="11" t="n">
        <v>1920.03</v>
      </c>
      <c r="B599" s="1" t="n">
        <v>8.67</v>
      </c>
      <c r="C599" s="2" t="n">
        <v>0.525</v>
      </c>
      <c r="D599" s="1" t="n">
        <v>0.8975</v>
      </c>
      <c r="E599" s="1" t="n">
        <v>19.7</v>
      </c>
      <c r="F599" s="2" t="n">
        <f aca="false">F598+1/12</f>
        <v>1920.20833333329</v>
      </c>
      <c r="G599" s="3" t="n">
        <f aca="false">G597*10/12+G609*2/12</f>
        <v>4.99</v>
      </c>
      <c r="H599" s="2" t="n">
        <v>141.511123857868</v>
      </c>
      <c r="I599" s="2" t="n">
        <v>8.56901269035533</v>
      </c>
      <c r="J599" s="4" t="n">
        <f aca="false">J598*((H599+(I599/12))/H598)</f>
        <v>1801.77491879396</v>
      </c>
      <c r="K599" s="2" t="n">
        <f aca="false">D599*$E$1862/E599</f>
        <v>14.6489312182741</v>
      </c>
      <c r="L599" s="4" t="n">
        <f aca="false">K599*(J599/H599)</f>
        <v>186.515915757506</v>
      </c>
      <c r="M599" s="26" t="n">
        <f aca="false">H599/AVERAGE(K479:K598)</f>
        <v>5.79882272755716</v>
      </c>
      <c r="O599" s="6" t="n">
        <f aca="false">J599/AVERAGE(L479:L598)</f>
        <v>7.85632731146935</v>
      </c>
      <c r="Q599" s="29" t="n">
        <f aca="false">1/M599-(G599/100-(((E599/E479)^(1/10))-1))</f>
        <v>0.191793839984951</v>
      </c>
      <c r="R599" s="3" t="n">
        <f aca="false">((G599/G600+G599/1200+((1+G600/1200)^(-119))*(1-G599/G600)))</f>
        <v>1.00337771508927</v>
      </c>
      <c r="S599" s="3" t="n">
        <f aca="false">S598*R598*E598/E599</f>
        <v>4.43953608781231</v>
      </c>
      <c r="T599" s="9" t="n">
        <f aca="false">(($J719/$J599)^(1/10)-1)</f>
        <v>0.186015849614965</v>
      </c>
      <c r="U599" s="9" t="n">
        <f aca="false">(($S719/$S599)^(1/10)-1)</f>
        <v>0.0708852526484081</v>
      </c>
      <c r="V599" s="9" t="n">
        <f aca="false">T599-U599</f>
        <v>0.115130596966557</v>
      </c>
      <c r="Y599" s="28"/>
      <c r="Z599" s="28"/>
    </row>
    <row r="600" customFormat="false" ht="14.65" hidden="false" customHeight="false" outlineLevel="0" collapsed="false">
      <c r="A600" s="11" t="n">
        <v>1920.04</v>
      </c>
      <c r="B600" s="1" t="n">
        <v>8.6</v>
      </c>
      <c r="C600" s="2" t="n">
        <v>0.5233</v>
      </c>
      <c r="D600" s="1" t="n">
        <v>0.8867</v>
      </c>
      <c r="E600" s="1" t="n">
        <v>20.3</v>
      </c>
      <c r="F600" s="2" t="n">
        <f aca="false">F599+1/12</f>
        <v>1920.29166666662</v>
      </c>
      <c r="G600" s="3" t="n">
        <f aca="false">G597*9/12+G609*3/12</f>
        <v>5</v>
      </c>
      <c r="H600" s="2" t="n">
        <v>136.219763546798</v>
      </c>
      <c r="I600" s="2" t="n">
        <v>8.28881421674877</v>
      </c>
      <c r="J600" s="4" t="n">
        <f aca="false">J599*((H600+(I600/12))/H599)</f>
        <v>1743.19795368609</v>
      </c>
      <c r="K600" s="2" t="n">
        <f aca="false">D600*$E$1862/E600</f>
        <v>14.0448912019704</v>
      </c>
      <c r="L600" s="4" t="n">
        <f aca="false">K600*(J600/H600)</f>
        <v>179.731816922495</v>
      </c>
      <c r="M600" s="26" t="n">
        <f aca="false">H600/AVERAGE(K480:K599)</f>
        <v>5.59985872550619</v>
      </c>
      <c r="O600" s="6" t="n">
        <f aca="false">J600/AVERAGE(L480:L599)</f>
        <v>7.59611536758155</v>
      </c>
      <c r="Q600" s="29" t="n">
        <f aca="false">1/M600-(G600/100-(((E600/E480)^(1/10))-1))</f>
        <v>0.200027023546817</v>
      </c>
      <c r="R600" s="3" t="n">
        <f aca="false">((G600/G601+G600/1200+((1+G601/1200)^(-119))*(1-G600/G601)))</f>
        <v>1.00338640534192</v>
      </c>
      <c r="S600" s="3" t="n">
        <f aca="false">S599*R599*E599/E600</f>
        <v>4.32287054404707</v>
      </c>
      <c r="T600" s="9" t="n">
        <f aca="false">(($J720/$J600)^(1/10)-1)</f>
        <v>0.196964343819903</v>
      </c>
      <c r="U600" s="9" t="n">
        <f aca="false">(($S720/$S600)^(1/10)-1)</f>
        <v>0.07336446569155</v>
      </c>
      <c r="V600" s="9" t="n">
        <f aca="false">T600-U600</f>
        <v>0.123599878128353</v>
      </c>
      <c r="Y600" s="28"/>
      <c r="Z600" s="28"/>
    </row>
    <row r="601" customFormat="false" ht="14.65" hidden="false" customHeight="false" outlineLevel="0" collapsed="false">
      <c r="A601" s="11" t="n">
        <v>1920.05</v>
      </c>
      <c r="B601" s="1" t="n">
        <v>8.06</v>
      </c>
      <c r="C601" s="2" t="n">
        <v>0.5217</v>
      </c>
      <c r="D601" s="1" t="n">
        <v>0.8758</v>
      </c>
      <c r="E601" s="1" t="n">
        <v>20.6</v>
      </c>
      <c r="F601" s="2" t="n">
        <f aca="false">F600+1/12</f>
        <v>1920.37499999996</v>
      </c>
      <c r="G601" s="3" t="n">
        <f aca="false">G597*8/12+G609*4/12</f>
        <v>5.01</v>
      </c>
      <c r="H601" s="2" t="n">
        <v>125.807209708738</v>
      </c>
      <c r="I601" s="2" t="n">
        <v>8.14312919417476</v>
      </c>
      <c r="J601" s="4" t="n">
        <f aca="false">J600*((H601+(I601/12))/H600)</f>
        <v>1618.63292541348</v>
      </c>
      <c r="K601" s="2" t="n">
        <f aca="false">D601*$E$1862/E601</f>
        <v>13.6702176504854</v>
      </c>
      <c r="L601" s="4" t="n">
        <f aca="false">K601*(J601/H601)</f>
        <v>175.880734004606</v>
      </c>
      <c r="M601" s="26" t="n">
        <f aca="false">H601/AVERAGE(K481:K600)</f>
        <v>5.1889504620475</v>
      </c>
      <c r="O601" s="6" t="n">
        <f aca="false">J601/AVERAGE(L481:L600)</f>
        <v>7.05021877196048</v>
      </c>
      <c r="Q601" s="29" t="n">
        <f aca="false">1/M601-(G601/100-(((E601/E481)^(1/10))-1))</f>
        <v>0.217667378919492</v>
      </c>
      <c r="R601" s="3" t="n">
        <f aca="false">((G601/G602+G601/1200+((1+G602/1200)^(-119))*(1-G601/G602)))</f>
        <v>1.00339509536582</v>
      </c>
      <c r="S601" s="3" t="n">
        <f aca="false">S600*R600*E600/E601</f>
        <v>4.27434192134866</v>
      </c>
      <c r="T601" s="9" t="n">
        <f aca="false">(($J721/$J601)^(1/10)-1)</f>
        <v>0.199584563980278</v>
      </c>
      <c r="U601" s="9" t="n">
        <f aca="false">(($S721/$S601)^(1/10)-1)</f>
        <v>0.0754688776729462</v>
      </c>
      <c r="V601" s="9" t="n">
        <f aca="false">T601-U601</f>
        <v>0.124115686307332</v>
      </c>
      <c r="Y601" s="28"/>
      <c r="Z601" s="28"/>
    </row>
    <row r="602" customFormat="false" ht="14.65" hidden="false" customHeight="false" outlineLevel="0" collapsed="false">
      <c r="A602" s="11" t="n">
        <v>1920.06</v>
      </c>
      <c r="B602" s="1" t="n">
        <v>7.92</v>
      </c>
      <c r="C602" s="2" t="n">
        <v>0.52</v>
      </c>
      <c r="D602" s="1" t="n">
        <v>0.865</v>
      </c>
      <c r="E602" s="1" t="n">
        <v>20.9</v>
      </c>
      <c r="F602" s="2" t="n">
        <f aca="false">F601+1/12</f>
        <v>1920.45833333329</v>
      </c>
      <c r="G602" s="3" t="n">
        <f aca="false">G597*7/12+G609*5/12</f>
        <v>5.02</v>
      </c>
      <c r="H602" s="2" t="n">
        <v>121.847494736842</v>
      </c>
      <c r="I602" s="2" t="n">
        <v>8.00008803827751</v>
      </c>
      <c r="J602" s="4" t="n">
        <f aca="false">J601*((H602+(I602/12))/H601)</f>
        <v>1576.26472927414</v>
      </c>
      <c r="K602" s="2" t="n">
        <f aca="false">D602*$E$1862/E602</f>
        <v>13.3078387559809</v>
      </c>
      <c r="L602" s="4" t="n">
        <f aca="false">K602*(J602/H602)</f>
        <v>172.155175608854</v>
      </c>
      <c r="M602" s="26" t="n">
        <f aca="false">H602/AVERAGE(K482:K601)</f>
        <v>5.04363968045162</v>
      </c>
      <c r="O602" s="6" t="n">
        <f aca="false">J602/AVERAGE(L482:L601)</f>
        <v>6.86444533501682</v>
      </c>
      <c r="Q602" s="29" t="n">
        <f aca="false">1/M602-(G602/100-(((E602/E482)^(1/10))-1))</f>
        <v>0.225706092273008</v>
      </c>
      <c r="R602" s="3" t="n">
        <f aca="false">((G602/G603+G602/1200+((1+G603/1200)^(-119))*(1-G602/G603)))</f>
        <v>1.00340378516112</v>
      </c>
      <c r="S602" s="3" t="n">
        <f aca="false">S601*R601*E601/E602</f>
        <v>4.22729122621214</v>
      </c>
      <c r="T602" s="9" t="n">
        <f aca="false">(($J722/$J602)^(1/10)-1)</f>
        <v>0.191176195729819</v>
      </c>
      <c r="U602" s="9" t="n">
        <f aca="false">(($S722/$S602)^(1/10)-1)</f>
        <v>0.0775577799731424</v>
      </c>
      <c r="V602" s="9" t="n">
        <f aca="false">T602-U602</f>
        <v>0.113618415756677</v>
      </c>
      <c r="Y602" s="28"/>
      <c r="Z602" s="28"/>
    </row>
    <row r="603" customFormat="false" ht="14.65" hidden="false" customHeight="false" outlineLevel="0" collapsed="false">
      <c r="A603" s="11" t="n">
        <v>1920.07</v>
      </c>
      <c r="B603" s="1" t="n">
        <v>7.91</v>
      </c>
      <c r="C603" s="2" t="n">
        <v>0.5183</v>
      </c>
      <c r="D603" s="1" t="n">
        <v>0.8542</v>
      </c>
      <c r="E603" s="1" t="n">
        <v>20.8</v>
      </c>
      <c r="F603" s="2" t="n">
        <f aca="false">F602+1/12</f>
        <v>1920.54166666662</v>
      </c>
      <c r="G603" s="3" t="n">
        <f aca="false">G597*6/12+G609*6/12</f>
        <v>5.03</v>
      </c>
      <c r="H603" s="2" t="n">
        <v>122.2787125</v>
      </c>
      <c r="I603" s="2" t="n">
        <v>8.012270125</v>
      </c>
      <c r="J603" s="4" t="n">
        <f aca="false">J602*((H603+(I603/12))/H602)</f>
        <v>1590.48060014122</v>
      </c>
      <c r="K603" s="2" t="n">
        <f aca="false">D603*$E$1862/E603</f>
        <v>13.20486425</v>
      </c>
      <c r="L603" s="4" t="n">
        <f aca="false">K603*(J603/H603)</f>
        <v>171.755819044327</v>
      </c>
      <c r="M603" s="26" t="n">
        <f aca="false">H603/AVERAGE(K483:K602)</f>
        <v>5.0805929195408</v>
      </c>
      <c r="O603" s="6" t="n">
        <f aca="false">J603/AVERAGE(L483:L602)</f>
        <v>6.92649575893295</v>
      </c>
      <c r="Q603" s="29" t="n">
        <f aca="false">1/M603-(G603/100-(((E603/E483)^(1/10))-1))</f>
        <v>0.223647267504615</v>
      </c>
      <c r="R603" s="3" t="n">
        <f aca="false">((G603/G604+G603/1200+((1+G604/1200)^(-119))*(1-G603/G604)))</f>
        <v>1.00341247472801</v>
      </c>
      <c r="S603" s="3" t="n">
        <f aca="false">S602*R602*E602/E603</f>
        <v>4.26207270975081</v>
      </c>
      <c r="T603" s="9" t="n">
        <f aca="false">(($J723/$J603)^(1/10)-1)</f>
        <v>0.189419844116462</v>
      </c>
      <c r="U603" s="9" t="n">
        <f aca="false">(($S723/$S603)^(1/10)-1)</f>
        <v>0.0782246078074396</v>
      </c>
      <c r="V603" s="9" t="n">
        <f aca="false">T603-U603</f>
        <v>0.111195236309023</v>
      </c>
      <c r="Y603" s="28"/>
      <c r="Z603" s="28"/>
    </row>
    <row r="604" customFormat="false" ht="14.65" hidden="false" customHeight="false" outlineLevel="0" collapsed="false">
      <c r="A604" s="11" t="n">
        <v>1920.08</v>
      </c>
      <c r="B604" s="1" t="n">
        <v>7.6</v>
      </c>
      <c r="C604" s="2" t="n">
        <v>0.5167</v>
      </c>
      <c r="D604" s="1" t="n">
        <v>0.8433</v>
      </c>
      <c r="E604" s="1" t="n">
        <v>20.3</v>
      </c>
      <c r="F604" s="2" t="n">
        <f aca="false">F603+1/12</f>
        <v>1920.62499999996</v>
      </c>
      <c r="G604" s="3" t="n">
        <f aca="false">G597*5/12+G609*7/12</f>
        <v>5.04</v>
      </c>
      <c r="H604" s="2" t="n">
        <v>120.380256157635</v>
      </c>
      <c r="I604" s="2" t="n">
        <v>8.1842734679803</v>
      </c>
      <c r="J604" s="4" t="n">
        <f aca="false">J603*((H604+(I604/12))/H603)</f>
        <v>1574.6584351181</v>
      </c>
      <c r="K604" s="2" t="n">
        <f aca="false">D604*$E$1862/E604</f>
        <v>13.3574565812808</v>
      </c>
      <c r="L604" s="4" t="n">
        <f aca="false">K604*(J604/H604)</f>
        <v>174.724928728302</v>
      </c>
      <c r="M604" s="26" t="n">
        <f aca="false">H604/AVERAGE(K484:K603)</f>
        <v>5.02070107792286</v>
      </c>
      <c r="O604" s="6" t="n">
        <f aca="false">J604/AVERAGE(L484:L603)</f>
        <v>6.85787548381891</v>
      </c>
      <c r="Q604" s="29" t="n">
        <f aca="false">1/M604-(G604/100-(((E604/E484)^(1/10))-1))</f>
        <v>0.224316434733718</v>
      </c>
      <c r="R604" s="3" t="n">
        <f aca="false">((G604/G605+G604/1200+((1+G605/1200)^(-119))*(1-G604/G605)))</f>
        <v>1.00342116406664</v>
      </c>
      <c r="S604" s="3" t="n">
        <f aca="false">S603*R603*E603/E604</f>
        <v>4.38195231740713</v>
      </c>
      <c r="T604" s="9" t="n">
        <f aca="false">(($J724/$J604)^(1/10)-1)</f>
        <v>0.190257973972885</v>
      </c>
      <c r="U604" s="9" t="n">
        <f aca="false">(($S724/$S604)^(1/10)-1)</f>
        <v>0.0761468765089339</v>
      </c>
      <c r="V604" s="9" t="n">
        <f aca="false">T604-U604</f>
        <v>0.114111097463951</v>
      </c>
      <c r="Y604" s="28"/>
      <c r="Z604" s="28"/>
    </row>
    <row r="605" customFormat="false" ht="14.65" hidden="false" customHeight="false" outlineLevel="0" collapsed="false">
      <c r="A605" s="11" t="n">
        <v>1920.09</v>
      </c>
      <c r="B605" s="1" t="n">
        <v>7.87</v>
      </c>
      <c r="C605" s="2" t="n">
        <v>0.515</v>
      </c>
      <c r="D605" s="1" t="n">
        <v>0.8325</v>
      </c>
      <c r="E605" s="1" t="n">
        <v>20</v>
      </c>
      <c r="F605" s="2" t="n">
        <f aca="false">F604+1/12</f>
        <v>1920.70833333329</v>
      </c>
      <c r="G605" s="3" t="n">
        <f aca="false">G597*4/12+G609*8/12</f>
        <v>5.05</v>
      </c>
      <c r="H605" s="2" t="n">
        <v>126.526777</v>
      </c>
      <c r="I605" s="2" t="n">
        <v>8.2797065</v>
      </c>
      <c r="J605" s="4" t="n">
        <f aca="false">J604*((H605+(I605/12))/H604)</f>
        <v>1664.08461712981</v>
      </c>
      <c r="K605" s="2" t="n">
        <f aca="false">D605*$E$1862/E605</f>
        <v>13.38418575</v>
      </c>
      <c r="L605" s="4" t="n">
        <f aca="false">K605*(J605/H605)</f>
        <v>176.02928129105</v>
      </c>
      <c r="M605" s="26" t="n">
        <f aca="false">H605/AVERAGE(K485:K604)</f>
        <v>5.29716277010806</v>
      </c>
      <c r="O605" s="6" t="n">
        <f aca="false">J605/AVERAGE(L485:L604)</f>
        <v>7.24734527149325</v>
      </c>
      <c r="Q605" s="29" t="n">
        <f aca="false">1/M605-(G605/100-(((E605/E485)^(1/10))-1))</f>
        <v>0.213269712720052</v>
      </c>
      <c r="R605" s="3" t="n">
        <f aca="false">((G605/G606+G605/1200+((1+G606/1200)^(-119))*(1-G605/G606)))</f>
        <v>1.00342985317719</v>
      </c>
      <c r="S605" s="3" t="n">
        <f aca="false">S604*R604*E604/E605</f>
        <v>4.46289785064542</v>
      </c>
      <c r="T605" s="9" t="n">
        <f aca="false">(($J725/$J605)^(1/10)-1)</f>
        <v>0.183392462113339</v>
      </c>
      <c r="U605" s="9" t="n">
        <f aca="false">(($S725/$S605)^(1/10)-1)</f>
        <v>0.0737889580792492</v>
      </c>
      <c r="V605" s="9" t="n">
        <f aca="false">T605-U605</f>
        <v>0.109603504034089</v>
      </c>
      <c r="Y605" s="28"/>
      <c r="Z605" s="28"/>
    </row>
    <row r="606" customFormat="false" ht="14.65" hidden="false" customHeight="false" outlineLevel="0" collapsed="false">
      <c r="A606" s="11" t="n">
        <v>1920.1</v>
      </c>
      <c r="B606" s="1" t="n">
        <v>7.88</v>
      </c>
      <c r="C606" s="2" t="n">
        <v>0.5133</v>
      </c>
      <c r="D606" s="1" t="n">
        <v>0.8217</v>
      </c>
      <c r="E606" s="1" t="n">
        <v>19.9</v>
      </c>
      <c r="F606" s="2" t="n">
        <f aca="false">F605+1/12</f>
        <v>1920.79166666662</v>
      </c>
      <c r="G606" s="3" t="n">
        <f aca="false">G597*3/12+G609*9/12</f>
        <v>5.06</v>
      </c>
      <c r="H606" s="2" t="n">
        <v>127.324168844221</v>
      </c>
      <c r="I606" s="2" t="n">
        <v>8.29384465326633</v>
      </c>
      <c r="J606" s="4" t="n">
        <f aca="false">J605*((H606+(I606/12))/H605)</f>
        <v>1683.66202071101</v>
      </c>
      <c r="K606" s="2" t="n">
        <f aca="false">D606*$E$1862/E606</f>
        <v>13.276937758794</v>
      </c>
      <c r="L606" s="4" t="n">
        <f aca="false">K606*(J606/H606)</f>
        <v>175.566634824649</v>
      </c>
      <c r="M606" s="26" t="n">
        <f aca="false">H606/AVERAGE(K486:K605)</f>
        <v>5.35117739342416</v>
      </c>
      <c r="O606" s="6" t="n">
        <f aca="false">J606/AVERAGE(L486:L605)</f>
        <v>7.33276589108362</v>
      </c>
      <c r="Q606" s="29" t="n">
        <f aca="false">1/M606-(G606/100-(((E606/E486)^(1/10))-1))</f>
        <v>0.213937563059473</v>
      </c>
      <c r="R606" s="3" t="n">
        <f aca="false">((G606/G607+G606/1200+((1+G607/1200)^(-119))*(1-G606/G607)))</f>
        <v>1.00343854205982</v>
      </c>
      <c r="S606" s="3" t="n">
        <f aca="false">S605*R605*E605/E606</f>
        <v>4.50070847740494</v>
      </c>
      <c r="T606" s="9" t="n">
        <f aca="false">(($J726/$J606)^(1/10)-1)</f>
        <v>0.165868685354222</v>
      </c>
      <c r="U606" s="9" t="n">
        <f aca="false">(($S726/$S606)^(1/10)-1)</f>
        <v>0.0737911899026793</v>
      </c>
      <c r="V606" s="9" t="n">
        <f aca="false">T606-U606</f>
        <v>0.0920774954515431</v>
      </c>
      <c r="Y606" s="28"/>
      <c r="Z606" s="28"/>
    </row>
    <row r="607" customFormat="false" ht="14.65" hidden="false" customHeight="false" outlineLevel="0" collapsed="false">
      <c r="A607" s="11" t="n">
        <v>1920.11</v>
      </c>
      <c r="B607" s="1" t="n">
        <v>7.48</v>
      </c>
      <c r="C607" s="2" t="n">
        <v>0.5117</v>
      </c>
      <c r="D607" s="1" t="n">
        <v>0.8108</v>
      </c>
      <c r="E607" s="1" t="n">
        <v>19.8</v>
      </c>
      <c r="F607" s="2" t="n">
        <f aca="false">F606+1/12</f>
        <v>1920.87499999995</v>
      </c>
      <c r="G607" s="3" t="n">
        <f aca="false">G597*2/12+G609*10/12</f>
        <v>5.07</v>
      </c>
      <c r="H607" s="2" t="n">
        <v>121.471422222222</v>
      </c>
      <c r="I607" s="2" t="n">
        <v>8.30974956565657</v>
      </c>
      <c r="J607" s="4" t="n">
        <f aca="false">J606*((H607+(I607/12))/H606)</f>
        <v>1615.42559340062</v>
      </c>
      <c r="K607" s="2" t="n">
        <f aca="false">D607*$E$1862/E607</f>
        <v>13.1669825050505</v>
      </c>
      <c r="L607" s="4" t="n">
        <f aca="false">K607*(J607/H607)</f>
        <v>175.105223412997</v>
      </c>
      <c r="M607" s="26" t="n">
        <f aca="false">H607/AVERAGE(K487:K606)</f>
        <v>5.12640793094793</v>
      </c>
      <c r="O607" s="6" t="n">
        <f aca="false">J607/AVERAGE(L487:L606)</f>
        <v>7.03725105084502</v>
      </c>
      <c r="Q607" s="29" t="n">
        <f aca="false">1/M607-(G607/100-(((E607/E487)^(1/10))-1))</f>
        <v>0.223689380630151</v>
      </c>
      <c r="R607" s="3" t="n">
        <f aca="false">((G607/G608+G607/1200+((1+G608/1200)^(-119))*(1-G607/G608)))</f>
        <v>1.0034472307147</v>
      </c>
      <c r="S607" s="3" t="n">
        <f aca="false">S606*R606*E606/E607</f>
        <v>4.53899336468632</v>
      </c>
      <c r="T607" s="9" t="n">
        <f aca="false">(($J727/$J607)^(1/10)-1)</f>
        <v>0.163194794702397</v>
      </c>
      <c r="U607" s="9" t="n">
        <f aca="false">(($S727/$S607)^(1/10)-1)</f>
        <v>0.0737941039115015</v>
      </c>
      <c r="V607" s="9" t="n">
        <f aca="false">T607-U607</f>
        <v>0.0894006907908957</v>
      </c>
      <c r="Y607" s="28"/>
      <c r="Z607" s="28"/>
    </row>
    <row r="608" customFormat="false" ht="14.65" hidden="false" customHeight="false" outlineLevel="0" collapsed="false">
      <c r="A608" s="11" t="n">
        <v>1920.12</v>
      </c>
      <c r="B608" s="1" t="n">
        <v>6.81</v>
      </c>
      <c r="C608" s="2" t="n">
        <v>0.51</v>
      </c>
      <c r="D608" s="1" t="n">
        <v>0.8</v>
      </c>
      <c r="E608" s="1" t="n">
        <v>19.4</v>
      </c>
      <c r="F608" s="2" t="n">
        <f aca="false">F607+1/12</f>
        <v>1920.95833333329</v>
      </c>
      <c r="G608" s="3" t="n">
        <f aca="false">G597*1/12+G609*11/12</f>
        <v>5.08</v>
      </c>
      <c r="H608" s="2" t="n">
        <v>112.871186597938</v>
      </c>
      <c r="I608" s="2" t="n">
        <v>8.45290824742268</v>
      </c>
      <c r="J608" s="4" t="n">
        <f aca="false">J607*((H608+(I608/12))/H607)</f>
        <v>1510.42048073074</v>
      </c>
      <c r="K608" s="2" t="n">
        <f aca="false">D608*$E$1862/E608</f>
        <v>13.2594639175258</v>
      </c>
      <c r="L608" s="4" t="n">
        <f aca="false">K608*(J608/H608)</f>
        <v>177.435592450013</v>
      </c>
      <c r="M608" s="26" t="n">
        <f aca="false">H608/AVERAGE(K488:K607)</f>
        <v>4.78424104508325</v>
      </c>
      <c r="O608" s="6" t="n">
        <f aca="false">J608/AVERAGE(L488:L607)</f>
        <v>6.58242498086689</v>
      </c>
      <c r="Q608" s="29" t="n">
        <f aca="false">1/M608-(G608/100-(((E608/E488)^(1/10))-1))</f>
        <v>0.235340060853937</v>
      </c>
      <c r="R608" s="3" t="n">
        <f aca="false">((G608/G609+G608/1200+((1+G609/1200)^(-119))*(1-G608/G609)))</f>
        <v>1.00345591914201</v>
      </c>
      <c r="S608" s="3" t="n">
        <f aca="false">S607*R607*E607/E608</f>
        <v>4.64855043175941</v>
      </c>
      <c r="T608" s="9" t="n">
        <f aca="false">(($J728/$J608)^(1/10)-1)</f>
        <v>0.165733585080883</v>
      </c>
      <c r="U608" s="9" t="n">
        <f aca="false">(($S728/$S608)^(1/10)-1)</f>
        <v>0.0734756584992049</v>
      </c>
      <c r="V608" s="9" t="n">
        <f aca="false">T608-U608</f>
        <v>0.0922579265816783</v>
      </c>
      <c r="Y608" s="28"/>
      <c r="Z608" s="28"/>
    </row>
    <row r="609" customFormat="false" ht="14.65" hidden="false" customHeight="false" outlineLevel="0" collapsed="false">
      <c r="A609" s="11" t="n">
        <v>1921.01</v>
      </c>
      <c r="B609" s="1" t="n">
        <v>7.11</v>
      </c>
      <c r="C609" s="2" t="n">
        <v>0.5058</v>
      </c>
      <c r="D609" s="1" t="n">
        <v>0.7575</v>
      </c>
      <c r="E609" s="1" t="n">
        <v>19</v>
      </c>
      <c r="F609" s="2" t="n">
        <f aca="false">F608+1/12</f>
        <v>1921.04166666662</v>
      </c>
      <c r="G609" s="3" t="n">
        <v>5.09</v>
      </c>
      <c r="H609" s="2" t="n">
        <v>120.324401052632</v>
      </c>
      <c r="I609" s="2" t="n">
        <v>8.55978650526316</v>
      </c>
      <c r="J609" s="4" t="n">
        <f aca="false">J608*((H609+(I609/12))/H608)</f>
        <v>1619.70341232253</v>
      </c>
      <c r="K609" s="2" t="n">
        <f aca="false">D609*$E$1862/E609</f>
        <v>12.8193718421053</v>
      </c>
      <c r="L609" s="4" t="n">
        <f aca="false">K609*(J609/H609)</f>
        <v>172.563338232674</v>
      </c>
      <c r="M609" s="26" t="n">
        <f aca="false">H609/AVERAGE(K489:K608)</f>
        <v>5.12218414688737</v>
      </c>
      <c r="O609" s="6" t="n">
        <f aca="false">J609/AVERAGE(L489:L608)</f>
        <v>7.06092271623708</v>
      </c>
      <c r="Q609" s="29" t="n">
        <f aca="false">1/M609-(G609/100-(((E609/E489)^(1/10))-1))</f>
        <v>0.21920796290222</v>
      </c>
      <c r="R609" s="3" t="n">
        <f aca="false">((G609/G610+G609/1200+((1+G610/1200)^(-119))*(1-G609/G610)))</f>
        <v>1.00937506086388</v>
      </c>
      <c r="S609" s="3" t="n">
        <f aca="false">S608*R608*E608/E609</f>
        <v>4.76281787662501</v>
      </c>
      <c r="T609" s="9" t="n">
        <f aca="false">(($J729/$J609)^(1/10)-1)</f>
        <v>0.163116736420593</v>
      </c>
      <c r="U609" s="9" t="n">
        <f aca="false">(($S729/$S609)^(1/10)-1)</f>
        <v>0.0724715386906556</v>
      </c>
      <c r="V609" s="9" t="n">
        <f aca="false">T609-U609</f>
        <v>0.0906451977299378</v>
      </c>
      <c r="Y609" s="28"/>
      <c r="Z609" s="28"/>
    </row>
    <row r="610" customFormat="false" ht="14.65" hidden="false" customHeight="false" outlineLevel="0" collapsed="false">
      <c r="A610" s="11" t="n">
        <v>1921.02</v>
      </c>
      <c r="B610" s="1" t="n">
        <v>7.06</v>
      </c>
      <c r="C610" s="2" t="n">
        <v>0.5017</v>
      </c>
      <c r="D610" s="1" t="n">
        <v>0.715</v>
      </c>
      <c r="E610" s="1" t="n">
        <v>18.4</v>
      </c>
      <c r="F610" s="2" t="n">
        <f aca="false">F609+1/12</f>
        <v>1921.12499999995</v>
      </c>
      <c r="G610" s="3" t="n">
        <f aca="false">G609*11/12+G621*1/12</f>
        <v>5.02416666666667</v>
      </c>
      <c r="H610" s="2" t="n">
        <v>123.374267391304</v>
      </c>
      <c r="I610" s="2" t="n">
        <v>8.7672620326087</v>
      </c>
      <c r="J610" s="4" t="n">
        <f aca="false">J609*((H610+(I610/12))/H609)</f>
        <v>1670.59286241096</v>
      </c>
      <c r="K610" s="2" t="n">
        <f aca="false">D610*$E$1862/E610</f>
        <v>12.4947027173913</v>
      </c>
      <c r="L610" s="4" t="n">
        <f aca="false">K610*(J610/H610)</f>
        <v>169.188937198843</v>
      </c>
      <c r="M610" s="26" t="n">
        <f aca="false">H610/AVERAGE(K490:K609)</f>
        <v>5.27485719120505</v>
      </c>
      <c r="O610" s="6" t="n">
        <f aca="false">J610/AVERAGE(L490:L609)</f>
        <v>7.28578840171689</v>
      </c>
      <c r="Q610" s="29" t="n">
        <f aca="false">1/M610-(G610/100-(((E610/E490)^(1/10))-1))</f>
        <v>0.214143178432591</v>
      </c>
      <c r="R610" s="3" t="n">
        <f aca="false">((G610/G611+G610/1200+((1+G611/1200)^(-119))*(1-G610/G611)))</f>
        <v>1.00933568239272</v>
      </c>
      <c r="S610" s="3" t="n">
        <f aca="false">S609*R609*E609/E610</f>
        <v>4.96423489662703</v>
      </c>
      <c r="T610" s="9" t="n">
        <f aca="false">(($J730/$J610)^(1/10)-1)</f>
        <v>0.170104993570065</v>
      </c>
      <c r="U610" s="9" t="n">
        <f aca="false">(($S730/$S610)^(1/10)-1)</f>
        <v>0.0694339059527205</v>
      </c>
      <c r="V610" s="9" t="n">
        <f aca="false">T610-U610</f>
        <v>0.100671087617345</v>
      </c>
      <c r="Y610" s="28"/>
      <c r="Z610" s="28"/>
    </row>
    <row r="611" customFormat="false" ht="14.65" hidden="false" customHeight="false" outlineLevel="0" collapsed="false">
      <c r="A611" s="11" t="n">
        <v>1921.03</v>
      </c>
      <c r="B611" s="1" t="n">
        <v>6.88</v>
      </c>
      <c r="C611" s="2" t="n">
        <v>0.4975</v>
      </c>
      <c r="D611" s="1" t="n">
        <v>0.6725</v>
      </c>
      <c r="E611" s="1" t="n">
        <v>18.3</v>
      </c>
      <c r="F611" s="2" t="n">
        <f aca="false">F610+1/12</f>
        <v>1921.20833333329</v>
      </c>
      <c r="G611" s="3" t="n">
        <f aca="false">G609*10/12+G621*2/12</f>
        <v>4.95833333333333</v>
      </c>
      <c r="H611" s="2" t="n">
        <v>120.885735519126</v>
      </c>
      <c r="I611" s="2" t="n">
        <v>8.74137404371585</v>
      </c>
      <c r="J611" s="4" t="n">
        <f aca="false">J610*((H611+(I611/12))/H610)</f>
        <v>1646.75982259945</v>
      </c>
      <c r="K611" s="2" t="n">
        <f aca="false">D611*$E$1862/E611</f>
        <v>11.8162292349727</v>
      </c>
      <c r="L611" s="4" t="n">
        <f aca="false">K611*(J611/H611)</f>
        <v>160.965985566588</v>
      </c>
      <c r="M611" s="26" t="n">
        <f aca="false">H611/AVERAGE(K491:K610)</f>
        <v>5.19234815868418</v>
      </c>
      <c r="O611" s="6" t="n">
        <f aca="false">J611/AVERAGE(L491:L610)</f>
        <v>7.18664314963399</v>
      </c>
      <c r="Q611" s="29" t="n">
        <f aca="false">1/M611-(G611/100-(((E611/E491)^(1/10))-1))</f>
        <v>0.216092057817175</v>
      </c>
      <c r="R611" s="3" t="n">
        <f aca="false">((G611/G612+G611/1200+((1+G612/1200)^(-119))*(1-G611/G612)))</f>
        <v>1.00929636944224</v>
      </c>
      <c r="S611" s="3" t="n">
        <f aca="false">S610*R610*E610/E611</f>
        <v>5.03795963233795</v>
      </c>
      <c r="T611" s="9" t="n">
        <f aca="false">(($J731/$J611)^(1/10)-1)</f>
        <v>0.175290848423681</v>
      </c>
      <c r="U611" s="9" t="n">
        <f aca="false">(($S731/$S611)^(1/10)-1)</f>
        <v>0.0685864002662917</v>
      </c>
      <c r="V611" s="9" t="n">
        <f aca="false">T611-U611</f>
        <v>0.106704448157389</v>
      </c>
      <c r="Y611" s="28"/>
      <c r="Z611" s="28"/>
    </row>
    <row r="612" customFormat="false" ht="14.65" hidden="false" customHeight="false" outlineLevel="0" collapsed="false">
      <c r="A612" s="11" t="n">
        <v>1921.04</v>
      </c>
      <c r="B612" s="1" t="n">
        <v>6.91</v>
      </c>
      <c r="C612" s="2" t="n">
        <v>0.4933</v>
      </c>
      <c r="D612" s="1" t="n">
        <v>0.63</v>
      </c>
      <c r="E612" s="1" t="n">
        <v>18.1</v>
      </c>
      <c r="F612" s="2" t="n">
        <f aca="false">F611+1/12</f>
        <v>1921.29166666662</v>
      </c>
      <c r="G612" s="3" t="n">
        <f aca="false">G609*9/12+G621*3/12</f>
        <v>4.8925</v>
      </c>
      <c r="H612" s="2" t="n">
        <v>122.754432044199</v>
      </c>
      <c r="I612" s="2" t="n">
        <v>8.76335185635359</v>
      </c>
      <c r="J612" s="4" t="n">
        <f aca="false">J611*((H612+(I612/12))/H611)</f>
        <v>1682.16423971647</v>
      </c>
      <c r="K612" s="2" t="n">
        <f aca="false">D612*$E$1862/E612</f>
        <v>11.1917933701657</v>
      </c>
      <c r="L612" s="4" t="n">
        <f aca="false">K612*(J612/H612)</f>
        <v>153.366638353311</v>
      </c>
      <c r="M612" s="26" t="n">
        <f aca="false">H612/AVERAGE(K492:K611)</f>
        <v>5.29708592273968</v>
      </c>
      <c r="O612" s="6" t="n">
        <f aca="false">J612/AVERAGE(L492:L611)</f>
        <v>7.34711124516934</v>
      </c>
      <c r="Q612" s="29" t="n">
        <f aca="false">1/M612-(G612/100-(((E612/E492)^(1/10))-1))</f>
        <v>0.215208581809444</v>
      </c>
      <c r="R612" s="3" t="n">
        <f aca="false">((G612/G613+G612/1200+((1+G613/1200)^(-119))*(1-G612/G613)))</f>
        <v>1.00925712233254</v>
      </c>
      <c r="S612" s="3" t="n">
        <f aca="false">S611*R611*E611/E612</f>
        <v>5.14097993942372</v>
      </c>
      <c r="T612" s="9" t="n">
        <f aca="false">(($J732/$J612)^(1/10)-1)</f>
        <v>0.162422238435748</v>
      </c>
      <c r="U612" s="9" t="n">
        <f aca="false">(($S732/$S612)^(1/10)-1)</f>
        <v>0.067159652991353</v>
      </c>
      <c r="V612" s="9" t="n">
        <f aca="false">T612-U612</f>
        <v>0.0952625854443954</v>
      </c>
      <c r="Y612" s="28"/>
      <c r="Z612" s="28"/>
    </row>
    <row r="613" customFormat="false" ht="14.65" hidden="false" customHeight="false" outlineLevel="0" collapsed="false">
      <c r="A613" s="11" t="n">
        <v>1921.05</v>
      </c>
      <c r="B613" s="1" t="n">
        <v>7.12</v>
      </c>
      <c r="C613" s="2" t="n">
        <v>0.4892</v>
      </c>
      <c r="D613" s="1" t="n">
        <v>0.5875</v>
      </c>
      <c r="E613" s="1" t="n">
        <v>17.7</v>
      </c>
      <c r="F613" s="2" t="n">
        <f aca="false">F612+1/12</f>
        <v>1921.37499999995</v>
      </c>
      <c r="G613" s="3" t="n">
        <f aca="false">G609*8/12+G621*4/12</f>
        <v>4.82666666666667</v>
      </c>
      <c r="H613" s="2" t="n">
        <v>129.343448587571</v>
      </c>
      <c r="I613" s="2" t="n">
        <v>8.8869122259887</v>
      </c>
      <c r="J613" s="4" t="n">
        <f aca="false">J612*((H613+(I613/12))/H612)</f>
        <v>1782.60524452998</v>
      </c>
      <c r="K613" s="2" t="n">
        <f aca="false">D613*$E$1862/E613</f>
        <v>10.6726511299435</v>
      </c>
      <c r="L613" s="4" t="n">
        <f aca="false">K613*(J613/H613)</f>
        <v>147.089969264237</v>
      </c>
      <c r="M613" s="26" t="n">
        <f aca="false">H613/AVERAGE(K493:K612)</f>
        <v>5.60946922533078</v>
      </c>
      <c r="O613" s="6" t="n">
        <f aca="false">J613/AVERAGE(L493:L612)</f>
        <v>7.79530122320064</v>
      </c>
      <c r="Q613" s="29" t="n">
        <f aca="false">1/M613-(G613/100-(((E613/E493)^(1/10))-1))</f>
        <v>0.202953423197836</v>
      </c>
      <c r="R613" s="3" t="n">
        <f aca="false">((G613/G614+G613/1200+((1+G614/1200)^(-119))*(1-G613/G614)))</f>
        <v>1.00921794138539</v>
      </c>
      <c r="S613" s="3" t="n">
        <f aca="false">S612*R612*E612/E613</f>
        <v>5.3058264528441</v>
      </c>
      <c r="T613" s="9" t="n">
        <f aca="false">(($J733/$J613)^(1/10)-1)</f>
        <v>0.146129280226735</v>
      </c>
      <c r="U613" s="9" t="n">
        <f aca="false">(($S733/$S613)^(1/10)-1)</f>
        <v>0.0652301750974105</v>
      </c>
      <c r="V613" s="9" t="n">
        <f aca="false">T613-U613</f>
        <v>0.0808991051293246</v>
      </c>
      <c r="Y613" s="28"/>
      <c r="Z613" s="28"/>
    </row>
    <row r="614" customFormat="false" ht="14.65" hidden="false" customHeight="false" outlineLevel="0" collapsed="false">
      <c r="A614" s="11" t="n">
        <v>1921.06</v>
      </c>
      <c r="B614" s="1" t="n">
        <v>6.55</v>
      </c>
      <c r="C614" s="2" t="n">
        <v>0.485</v>
      </c>
      <c r="D614" s="1" t="n">
        <v>0.545</v>
      </c>
      <c r="E614" s="1" t="n">
        <v>17.6</v>
      </c>
      <c r="F614" s="2" t="n">
        <f aca="false">F613+1/12</f>
        <v>1921.45833333329</v>
      </c>
      <c r="G614" s="3" t="n">
        <f aca="false">G609*7/12+G621*5/12</f>
        <v>4.76083333333333</v>
      </c>
      <c r="H614" s="2" t="n">
        <v>119.664778409091</v>
      </c>
      <c r="I614" s="2" t="n">
        <v>8.86067443181818</v>
      </c>
      <c r="J614" s="4" t="n">
        <f aca="false">J613*((H614+(I614/12))/H613)</f>
        <v>1659.39072276709</v>
      </c>
      <c r="K614" s="2" t="n">
        <f aca="false">D614*$E$1862/E614</f>
        <v>9.95684034090909</v>
      </c>
      <c r="L614" s="4" t="n">
        <f aca="false">K614*(J614/H614)</f>
        <v>138.071441818025</v>
      </c>
      <c r="M614" s="26" t="n">
        <f aca="false">H614/AVERAGE(K494:K613)</f>
        <v>5.21611096098932</v>
      </c>
      <c r="O614" s="6" t="n">
        <f aca="false">J614/AVERAGE(L494:L613)</f>
        <v>7.26637410349085</v>
      </c>
      <c r="Q614" s="29" t="n">
        <f aca="false">1/M614-(G614/100-(((E614/E494)^(1/10))-1))</f>
        <v>0.21644775043781</v>
      </c>
      <c r="R614" s="3" t="n">
        <f aca="false">((G614/G615+G614/1200+((1+G615/1200)^(-119))*(1-G614/G615)))</f>
        <v>1.00917882692432</v>
      </c>
      <c r="S614" s="3" t="n">
        <f aca="false">S613*R613*E613/E614</f>
        <v>5.38515988219027</v>
      </c>
      <c r="T614" s="9" t="n">
        <f aca="false">(($J734/$J614)^(1/10)-1)</f>
        <v>0.152744187392712</v>
      </c>
      <c r="U614" s="9" t="n">
        <f aca="false">(($S734/$S614)^(1/10)-1)</f>
        <v>0.0651046100882458</v>
      </c>
      <c r="V614" s="9" t="n">
        <f aca="false">T614-U614</f>
        <v>0.0876395773044667</v>
      </c>
      <c r="Y614" s="28"/>
      <c r="Z614" s="28"/>
    </row>
    <row r="615" customFormat="false" ht="14.65" hidden="false" customHeight="false" outlineLevel="0" collapsed="false">
      <c r="A615" s="11" t="n">
        <v>1921.07</v>
      </c>
      <c r="B615" s="1" t="n">
        <v>6.53</v>
      </c>
      <c r="C615" s="2" t="n">
        <v>0.4808</v>
      </c>
      <c r="D615" s="1" t="n">
        <v>0.5025</v>
      </c>
      <c r="E615" s="1" t="n">
        <v>17.7</v>
      </c>
      <c r="F615" s="2" t="n">
        <f aca="false">F614+1/12</f>
        <v>1921.54166666662</v>
      </c>
      <c r="G615" s="3" t="n">
        <f aca="false">G609*6/12+G621*6/12</f>
        <v>4.695</v>
      </c>
      <c r="H615" s="2" t="n">
        <v>118.625381920904</v>
      </c>
      <c r="I615" s="2" t="n">
        <v>8.73431602259887</v>
      </c>
      <c r="J615" s="4" t="n">
        <f aca="false">J614*((H615+(I615/12))/H614)</f>
        <v>1655.0706436663</v>
      </c>
      <c r="K615" s="2" t="n">
        <f aca="false">D615*$E$1862/E615</f>
        <v>9.12852288135593</v>
      </c>
      <c r="L615" s="4" t="n">
        <f aca="false">K615*(J615/H615)</f>
        <v>127.36186806161</v>
      </c>
      <c r="M615" s="26" t="n">
        <f aca="false">H615/AVERAGE(K495:K614)</f>
        <v>5.19777936190547</v>
      </c>
      <c r="O615" s="6" t="n">
        <f aca="false">J615/AVERAGE(L495:L614)</f>
        <v>7.25908047219528</v>
      </c>
      <c r="Q615" s="29" t="n">
        <f aca="false">1/M615-(G615/100-(((E615/E495)^(1/10))-1))</f>
        <v>0.217231371348732</v>
      </c>
      <c r="R615" s="3" t="n">
        <f aca="false">((G615/G616+G615/1200+((1+G616/1200)^(-119))*(1-G615/G616)))</f>
        <v>1.00913977927452</v>
      </c>
      <c r="S615" s="3" t="n">
        <f aca="false">S614*R614*E614/E615</f>
        <v>5.40388543817359</v>
      </c>
      <c r="T615" s="9" t="n">
        <f aca="false">(($J735/$J615)^(1/10)-1)</f>
        <v>0.157408031630188</v>
      </c>
      <c r="U615" s="9" t="n">
        <f aca="false">(($S735/$S615)^(1/10)-1)</f>
        <v>0.0647915233940932</v>
      </c>
      <c r="V615" s="9" t="n">
        <f aca="false">T615-U615</f>
        <v>0.0926165082360952</v>
      </c>
      <c r="Y615" s="28"/>
      <c r="Z615" s="28"/>
    </row>
    <row r="616" customFormat="false" ht="14.65" hidden="false" customHeight="false" outlineLevel="0" collapsed="false">
      <c r="A616" s="11" t="n">
        <v>1921.08</v>
      </c>
      <c r="B616" s="1" t="n">
        <v>6.45</v>
      </c>
      <c r="C616" s="2" t="n">
        <v>0.4767</v>
      </c>
      <c r="D616" s="1" t="n">
        <v>0.46</v>
      </c>
      <c r="E616" s="1" t="n">
        <v>17.7</v>
      </c>
      <c r="F616" s="2" t="n">
        <f aca="false">F615+1/12</f>
        <v>1921.62499999995</v>
      </c>
      <c r="G616" s="3" t="n">
        <f aca="false">G609*5/12+G621*7/12</f>
        <v>4.62916666666667</v>
      </c>
      <c r="H616" s="2" t="n">
        <v>117.172084745763</v>
      </c>
      <c r="I616" s="2" t="n">
        <v>8.65983454237288</v>
      </c>
      <c r="J616" s="4" t="n">
        <f aca="false">J615*((H616+(I616/12))/H615)</f>
        <v>1644.86268498733</v>
      </c>
      <c r="K616" s="2" t="n">
        <f aca="false">D616*$E$1862/E616</f>
        <v>8.35645875706215</v>
      </c>
      <c r="L616" s="4" t="n">
        <f aca="false">K616*(J616/H616)</f>
        <v>117.308036448709</v>
      </c>
      <c r="M616" s="26" t="n">
        <f aca="false">H616/AVERAGE(K496:K615)</f>
        <v>5.16129482321573</v>
      </c>
      <c r="O616" s="6" t="n">
        <f aca="false">J616/AVERAGE(L496:L615)</f>
        <v>7.22756020201514</v>
      </c>
      <c r="Q616" s="29" t="n">
        <f aca="false">1/M616-(G616/100-(((E616/E496)^(1/10))-1))</f>
        <v>0.215851578718591</v>
      </c>
      <c r="R616" s="3" t="n">
        <f aca="false">((G616/G617+G616/1200+((1+G617/1200)^(-119))*(1-G616/G617)))</f>
        <v>1.00910079876293</v>
      </c>
      <c r="S616" s="3" t="n">
        <f aca="false">S615*R615*E615/E616</f>
        <v>5.45327575830326</v>
      </c>
      <c r="T616" s="9" t="n">
        <f aca="false">(($J736/$J616)^(1/10)-1)</f>
        <v>0.155204383010004</v>
      </c>
      <c r="U616" s="9" t="n">
        <f aca="false">(($S736/$S616)^(1/10)-1)</f>
        <v>0.0638825562581638</v>
      </c>
      <c r="V616" s="9" t="n">
        <f aca="false">T616-U616</f>
        <v>0.0913218267518405</v>
      </c>
      <c r="Y616" s="28"/>
      <c r="Z616" s="28"/>
    </row>
    <row r="617" customFormat="false" ht="14.65" hidden="false" customHeight="false" outlineLevel="0" collapsed="false">
      <c r="A617" s="11" t="n">
        <v>1921.09</v>
      </c>
      <c r="B617" s="1" t="n">
        <v>6.61</v>
      </c>
      <c r="C617" s="2" t="n">
        <v>0.4725</v>
      </c>
      <c r="D617" s="1" t="n">
        <v>0.4175</v>
      </c>
      <c r="E617" s="1" t="n">
        <v>17.5</v>
      </c>
      <c r="F617" s="2" t="n">
        <f aca="false">F616+1/12</f>
        <v>1921.70833333329</v>
      </c>
      <c r="G617" s="3" t="n">
        <f aca="false">G609*4/12+G621*8/12</f>
        <v>4.56333333333333</v>
      </c>
      <c r="H617" s="2" t="n">
        <v>121.451006857143</v>
      </c>
      <c r="I617" s="2" t="n">
        <v>8.681634</v>
      </c>
      <c r="J617" s="4" t="n">
        <f aca="false">J616*((H617+(I617/12))/H616)</f>
        <v>1715.0862993841</v>
      </c>
      <c r="K617" s="2" t="n">
        <f aca="false">D617*$E$1862/E617</f>
        <v>7.67107342857143</v>
      </c>
      <c r="L617" s="4" t="n">
        <f aca="false">K617*(J617/H617)</f>
        <v>108.328068077589</v>
      </c>
      <c r="M617" s="26" t="n">
        <f aca="false">H617/AVERAGE(K497:K616)</f>
        <v>5.37752442545826</v>
      </c>
      <c r="O617" s="6" t="n">
        <f aca="false">J617/AVERAGE(L497:L616)</f>
        <v>7.55058757893036</v>
      </c>
      <c r="Q617" s="29" t="n">
        <f aca="false">1/M617-(G617/100-(((E617/E497)^(1/10))-1))</f>
        <v>0.20640123633623</v>
      </c>
      <c r="R617" s="3" t="n">
        <f aca="false">((G617/G618+G617/1200+((1+G618/1200)^(-119))*(1-G617/G618)))</f>
        <v>1.00906188571823</v>
      </c>
      <c r="S617" s="3" t="n">
        <f aca="false">S616*R616*E616/E617</f>
        <v>5.56579526556209</v>
      </c>
      <c r="T617" s="9" t="n">
        <f aca="false">(($J737/$J617)^(1/10)-1)</f>
        <v>0.13342049673951</v>
      </c>
      <c r="U617" s="9" t="n">
        <f aca="false">(($S737/$S617)^(1/10)-1)</f>
        <v>0.0624797883820814</v>
      </c>
      <c r="V617" s="9" t="n">
        <f aca="false">T617-U617</f>
        <v>0.0709407083574289</v>
      </c>
      <c r="Y617" s="28"/>
      <c r="Z617" s="28"/>
    </row>
    <row r="618" customFormat="false" ht="14.65" hidden="false" customHeight="false" outlineLevel="0" collapsed="false">
      <c r="A618" s="11" t="n">
        <v>1921.1</v>
      </c>
      <c r="B618" s="1" t="n">
        <v>6.7</v>
      </c>
      <c r="C618" s="2" t="n">
        <v>0.4683</v>
      </c>
      <c r="D618" s="1" t="n">
        <v>0.375</v>
      </c>
      <c r="E618" s="1" t="n">
        <v>17.5</v>
      </c>
      <c r="F618" s="2" t="n">
        <f aca="false">F617+1/12</f>
        <v>1921.79166666662</v>
      </c>
      <c r="G618" s="3" t="n">
        <f aca="false">G609*3/12+G621*9/12</f>
        <v>4.4975</v>
      </c>
      <c r="H618" s="2" t="n">
        <v>123.104651428571</v>
      </c>
      <c r="I618" s="2" t="n">
        <v>8.60446392</v>
      </c>
      <c r="J618" s="4" t="n">
        <f aca="false">J617*((H618+(I618/12))/H617)</f>
        <v>1748.56421311754</v>
      </c>
      <c r="K618" s="2" t="n">
        <f aca="false">D618*$E$1862/E618</f>
        <v>6.89018571428572</v>
      </c>
      <c r="L618" s="4" t="n">
        <f aca="false">K618*(J618/H618)</f>
        <v>97.8673999879222</v>
      </c>
      <c r="M618" s="26" t="n">
        <f aca="false">H618/AVERAGE(K498:K617)</f>
        <v>5.47925767805335</v>
      </c>
      <c r="O618" s="6" t="n">
        <f aca="false">J618/AVERAGE(L498:L617)</f>
        <v>7.7141620987325</v>
      </c>
      <c r="Q618" s="29" t="n">
        <f aca="false">1/M618-(G618/100-(((E618/E498)^(1/10))-1))</f>
        <v>0.203606869919635</v>
      </c>
      <c r="R618" s="3" t="n">
        <f aca="false">((G618/G619+G618/1200+((1+G619/1200)^(-119))*(1-G618/G619)))</f>
        <v>1.00902304047084</v>
      </c>
      <c r="S618" s="3" t="n">
        <f aca="false">S617*R617*E617/E618</f>
        <v>5.61623186618967</v>
      </c>
      <c r="T618" s="9" t="n">
        <f aca="false">(($J738/$J618)^(1/10)-1)</f>
        <v>0.116641707896881</v>
      </c>
      <c r="U618" s="9" t="n">
        <f aca="false">(($S738/$S618)^(1/10)-1)</f>
        <v>0.0622969979711434</v>
      </c>
      <c r="V618" s="9" t="n">
        <f aca="false">T618-U618</f>
        <v>0.0543447099257377</v>
      </c>
      <c r="Y618" s="28"/>
      <c r="Z618" s="28"/>
    </row>
    <row r="619" customFormat="false" ht="14.65" hidden="false" customHeight="false" outlineLevel="0" collapsed="false">
      <c r="A619" s="11" t="n">
        <v>1921.11</v>
      </c>
      <c r="B619" s="1" t="n">
        <v>7.06</v>
      </c>
      <c r="C619" s="2" t="n">
        <v>0.4642</v>
      </c>
      <c r="D619" s="1" t="n">
        <v>0.3325</v>
      </c>
      <c r="E619" s="1" t="n">
        <v>17.4</v>
      </c>
      <c r="F619" s="2" t="n">
        <f aca="false">F618+1/12</f>
        <v>1921.87499999995</v>
      </c>
      <c r="G619" s="3" t="n">
        <f aca="false">G609*2/12+G621*10/12</f>
        <v>4.43166666666667</v>
      </c>
      <c r="H619" s="2" t="n">
        <v>130.464742528736</v>
      </c>
      <c r="I619" s="2" t="n">
        <v>8.57814921839081</v>
      </c>
      <c r="J619" s="4" t="n">
        <f aca="false">J618*((H619+(I619/12))/H618)</f>
        <v>1863.25968130135</v>
      </c>
      <c r="K619" s="2" t="n">
        <f aca="false">D619*$E$1862/E619</f>
        <v>6.14440890804598</v>
      </c>
      <c r="L619" s="4" t="n">
        <f aca="false">K619*(J619/H619)</f>
        <v>87.7526691264444</v>
      </c>
      <c r="M619" s="26" t="n">
        <f aca="false">H619/AVERAGE(K499:K618)</f>
        <v>5.83819699320089</v>
      </c>
      <c r="O619" s="6" t="n">
        <f aca="false">J619/AVERAGE(L499:L618)</f>
        <v>8.2399460787631</v>
      </c>
      <c r="Q619" s="29" t="n">
        <f aca="false">1/M619-(G619/100-(((E619/E499)^(1/10))-1))</f>
        <v>0.193537708261114</v>
      </c>
      <c r="R619" s="3" t="n">
        <f aca="false">((G619/G620+G619/1200+((1+G620/1200)^(-119))*(1-G619/G620)))</f>
        <v>1.00898426335292</v>
      </c>
      <c r="S619" s="3" t="n">
        <f aca="false">S618*R618*E618/E619</f>
        <v>5.69947578667864</v>
      </c>
      <c r="T619" s="9" t="n">
        <f aca="false">(($J739/$J619)^(1/10)-1)</f>
        <v>0.113320028891178</v>
      </c>
      <c r="U619" s="9" t="n">
        <f aca="false">(($S739/$S619)^(1/10)-1)</f>
        <v>0.0622373752749601</v>
      </c>
      <c r="V619" s="9" t="n">
        <f aca="false">T619-U619</f>
        <v>0.0510826536162179</v>
      </c>
      <c r="Y619" s="28"/>
      <c r="Z619" s="28"/>
    </row>
    <row r="620" customFormat="false" ht="14.65" hidden="false" customHeight="false" outlineLevel="0" collapsed="false">
      <c r="A620" s="11" t="n">
        <v>1921.12</v>
      </c>
      <c r="B620" s="1" t="n">
        <v>7.31</v>
      </c>
      <c r="C620" s="2" t="n">
        <v>0.46</v>
      </c>
      <c r="D620" s="1" t="n">
        <v>0.29</v>
      </c>
      <c r="E620" s="1" t="n">
        <v>17.3</v>
      </c>
      <c r="F620" s="2" t="n">
        <f aca="false">F619+1/12</f>
        <v>1921.95833333329</v>
      </c>
      <c r="G620" s="3" t="n">
        <f aca="false">G609*1/12+G621*11/12</f>
        <v>4.36583333333333</v>
      </c>
      <c r="H620" s="2" t="n">
        <v>135.865434682081</v>
      </c>
      <c r="I620" s="2" t="n">
        <v>8.54967167630058</v>
      </c>
      <c r="J620" s="4" t="n">
        <f aca="false">J619*((H620+(I620/12))/H619)</f>
        <v>1950.56613102287</v>
      </c>
      <c r="K620" s="2" t="n">
        <f aca="false">D620*$E$1862/E620</f>
        <v>5.39001040462428</v>
      </c>
      <c r="L620" s="4" t="n">
        <f aca="false">K620*(J620/H620)</f>
        <v>77.3822404920154</v>
      </c>
      <c r="M620" s="26" t="n">
        <f aca="false">H620/AVERAGE(K500:K619)</f>
        <v>6.11415884941727</v>
      </c>
      <c r="O620" s="6" t="n">
        <f aca="false">J620/AVERAGE(L500:L619)</f>
        <v>8.64985279407794</v>
      </c>
      <c r="Q620" s="29" t="n">
        <f aca="false">1/M620-(G620/100-(((E620/E500)^(1/10))-1))</f>
        <v>0.186967523203809</v>
      </c>
      <c r="R620" s="3" t="n">
        <f aca="false">((G620/G621+G620/1200+((1+G621/1200)^(-119))*(1-G620/G621)))</f>
        <v>1.00894555469843</v>
      </c>
      <c r="S620" s="3" t="n">
        <f aca="false">S619*R619*E619/E620</f>
        <v>5.78392231094127</v>
      </c>
      <c r="T620" s="9" t="n">
        <f aca="false">(($J740/$J620)^(1/10)-1)</f>
        <v>0.0870527916664061</v>
      </c>
      <c r="U620" s="9" t="n">
        <f aca="false">(($S740/$S620)^(1/10)-1)</f>
        <v>0.0614710449569791</v>
      </c>
      <c r="V620" s="9" t="n">
        <f aca="false">T620-U620</f>
        <v>0.025581746709427</v>
      </c>
      <c r="Y620" s="28"/>
      <c r="Z620" s="28"/>
    </row>
    <row r="621" customFormat="false" ht="14.65" hidden="false" customHeight="false" outlineLevel="0" collapsed="false">
      <c r="A621" s="11" t="n">
        <v>1922.01</v>
      </c>
      <c r="B621" s="1" t="n">
        <v>7.3</v>
      </c>
      <c r="C621" s="2" t="n">
        <v>0.4642</v>
      </c>
      <c r="D621" s="1" t="n">
        <v>0.3233</v>
      </c>
      <c r="E621" s="1" t="n">
        <v>16.9</v>
      </c>
      <c r="F621" s="2" t="n">
        <f aca="false">F620+1/12</f>
        <v>1922.04166666662</v>
      </c>
      <c r="G621" s="3" t="n">
        <v>4.3</v>
      </c>
      <c r="H621" s="2" t="n">
        <v>138.890923076923</v>
      </c>
      <c r="I621" s="2" t="n">
        <v>8.83194061538462</v>
      </c>
      <c r="J621" s="4" t="n">
        <f aca="false">J620*((H621+(I621/12))/H620)</f>
        <v>2004.56825621079</v>
      </c>
      <c r="K621" s="2" t="n">
        <f aca="false">D621*$E$1862/E621</f>
        <v>6.15115553846154</v>
      </c>
      <c r="L621" s="4" t="n">
        <f aca="false">K621*(J621/H621)</f>
        <v>88.7776598949245</v>
      </c>
      <c r="M621" s="26" t="n">
        <f aca="false">H621/AVERAGE(K501:K620)</f>
        <v>6.28708729034713</v>
      </c>
      <c r="O621" s="6" t="n">
        <f aca="false">J621/AVERAGE(L501:L620)</f>
        <v>8.91709647318322</v>
      </c>
      <c r="Q621" s="29" t="n">
        <f aca="false">1/M621-(G621/100-(((E621/E501)^(1/10))-1))</f>
        <v>0.179519561821601</v>
      </c>
      <c r="R621" s="3" t="n">
        <f aca="false">((G621/G622+G621/1200+((1+G622/1200)^(-119))*(1-G621/G622)))</f>
        <v>1.00318033603649</v>
      </c>
      <c r="S621" s="3" t="n">
        <f aca="false">S620*R620*E620/E621</f>
        <v>5.97378489853094</v>
      </c>
      <c r="T621" s="9" t="n">
        <f aca="false">(($J741/$J621)^(1/10)-1)</f>
        <v>0.0853864718841662</v>
      </c>
      <c r="U621" s="9" t="n">
        <f aca="false">(($S741/$S621)^(1/10)-1)</f>
        <v>0.0603205063320331</v>
      </c>
      <c r="V621" s="9" t="n">
        <f aca="false">T621-U621</f>
        <v>0.025065965552133</v>
      </c>
      <c r="Y621" s="28"/>
      <c r="Z621" s="28"/>
    </row>
    <row r="622" customFormat="false" ht="14.65" hidden="false" customHeight="false" outlineLevel="0" collapsed="false">
      <c r="A622" s="11" t="n">
        <v>1922.02</v>
      </c>
      <c r="B622" s="1" t="n">
        <v>7.46</v>
      </c>
      <c r="C622" s="2" t="n">
        <v>0.4683</v>
      </c>
      <c r="D622" s="1" t="n">
        <v>0.3567</v>
      </c>
      <c r="E622" s="1" t="n">
        <v>16.9</v>
      </c>
      <c r="F622" s="2" t="n">
        <f aca="false">F621+1/12</f>
        <v>1922.12499999995</v>
      </c>
      <c r="G622" s="3" t="n">
        <f aca="false">G621*11/12+G633*1/12</f>
        <v>4.305</v>
      </c>
      <c r="H622" s="2" t="n">
        <v>141.935107692308</v>
      </c>
      <c r="I622" s="2" t="n">
        <v>8.90994784615385</v>
      </c>
      <c r="J622" s="4" t="n">
        <f aca="false">J621*((H622+(I622/12))/H621)</f>
        <v>2059.22020103166</v>
      </c>
      <c r="K622" s="2" t="n">
        <f aca="false">D622*$E$1862/E622</f>
        <v>6.78662907692308</v>
      </c>
      <c r="L622" s="4" t="n">
        <f aca="false">K622*(J622/H622)</f>
        <v>98.4616415158169</v>
      </c>
      <c r="M622" s="26" t="n">
        <f aca="false">H622/AVERAGE(K502:K621)</f>
        <v>6.46130587269698</v>
      </c>
      <c r="O622" s="6" t="n">
        <f aca="false">J622/AVERAGE(L502:L621)</f>
        <v>9.18553786904006</v>
      </c>
      <c r="Q622" s="29" t="n">
        <f aca="false">1/M622-(G622/100-(((E622/E502)^(1/10))-1))</f>
        <v>0.174080106815289</v>
      </c>
      <c r="R622" s="3" t="n">
        <f aca="false">((G622/G623+G622/1200+((1+G623/1200)^(-119))*(1-G622/G623)))</f>
        <v>1.00318459602838</v>
      </c>
      <c r="S622" s="3" t="n">
        <f aca="false">S621*R621*E621/E622</f>
        <v>5.99278354191795</v>
      </c>
      <c r="T622" s="9" t="n">
        <f aca="false">(($J742/$J622)^(1/10)-1)</f>
        <v>0.0839167541216996</v>
      </c>
      <c r="U622" s="9" t="n">
        <f aca="false">(($S742/$S622)^(1/10)-1)</f>
        <v>0.0620738804297369</v>
      </c>
      <c r="V622" s="9" t="n">
        <f aca="false">T622-U622</f>
        <v>0.0218428736919627</v>
      </c>
      <c r="Y622" s="28"/>
      <c r="Z622" s="28"/>
    </row>
    <row r="623" customFormat="false" ht="14.65" hidden="false" customHeight="false" outlineLevel="0" collapsed="false">
      <c r="A623" s="11" t="n">
        <v>1922.03</v>
      </c>
      <c r="B623" s="1" t="n">
        <v>7.74</v>
      </c>
      <c r="C623" s="2" t="n">
        <v>0.4725</v>
      </c>
      <c r="D623" s="1" t="n">
        <v>0.39</v>
      </c>
      <c r="E623" s="1" t="n">
        <v>16.7</v>
      </c>
      <c r="F623" s="2" t="n">
        <f aca="false">F622+1/12</f>
        <v>1922.20833333329</v>
      </c>
      <c r="G623" s="3" t="n">
        <f aca="false">G621*10/12+G633*2/12</f>
        <v>4.31</v>
      </c>
      <c r="H623" s="2" t="n">
        <v>149.026052694611</v>
      </c>
      <c r="I623" s="2" t="n">
        <v>9.09752065868264</v>
      </c>
      <c r="J623" s="4" t="n">
        <f aca="false">J622*((H623+(I623/12))/H622)</f>
        <v>2173.09595253465</v>
      </c>
      <c r="K623" s="2" t="n">
        <f aca="false">D623*$E$1862/E623</f>
        <v>7.50906467065868</v>
      </c>
      <c r="L623" s="4" t="n">
        <f aca="false">K623*(J623/H623)</f>
        <v>109.497082879653</v>
      </c>
      <c r="M623" s="26" t="n">
        <f aca="false">H623/AVERAGE(K503:K622)</f>
        <v>6.82138724903604</v>
      </c>
      <c r="O623" s="6" t="n">
        <f aca="false">J623/AVERAGE(L503:L622)</f>
        <v>9.71740914582812</v>
      </c>
      <c r="Q623" s="29" t="n">
        <f aca="false">1/M623-(G623/100-(((E623/E503)^(1/10))-1))</f>
        <v>0.162432573087819</v>
      </c>
      <c r="R623" s="3" t="n">
        <f aca="false">((G623/G624+G623/1200+((1+G624/1200)^(-119))*(1-G623/G624)))</f>
        <v>1.00318885599015</v>
      </c>
      <c r="S623" s="3" t="n">
        <f aca="false">S622*R622*E622/E623</f>
        <v>6.08386655738188</v>
      </c>
      <c r="T623" s="9" t="n">
        <f aca="false">(($J743/$J623)^(1/10)-1)</f>
        <v>0.0800614707828653</v>
      </c>
      <c r="U623" s="9" t="n">
        <f aca="false">(($S743/$S623)^(1/10)-1)</f>
        <v>0.0618215958733865</v>
      </c>
      <c r="V623" s="9" t="n">
        <f aca="false">T623-U623</f>
        <v>0.0182398749094788</v>
      </c>
      <c r="Y623" s="28"/>
      <c r="Z623" s="28"/>
    </row>
    <row r="624" customFormat="false" ht="14.65" hidden="false" customHeight="false" outlineLevel="0" collapsed="false">
      <c r="A624" s="11" t="n">
        <v>1922.04</v>
      </c>
      <c r="B624" s="1" t="n">
        <v>8.21</v>
      </c>
      <c r="C624" s="2" t="n">
        <v>0.4767</v>
      </c>
      <c r="D624" s="1" t="n">
        <v>0.4233</v>
      </c>
      <c r="E624" s="1" t="n">
        <v>16.7</v>
      </c>
      <c r="F624" s="2" t="n">
        <f aca="false">F623+1/12</f>
        <v>1922.29166666662</v>
      </c>
      <c r="G624" s="3" t="n">
        <f aca="false">G621*9/12+G633*3/12</f>
        <v>4.315</v>
      </c>
      <c r="H624" s="2" t="n">
        <v>158.075438323353</v>
      </c>
      <c r="I624" s="2" t="n">
        <v>9.17838750898204</v>
      </c>
      <c r="J624" s="4" t="n">
        <f aca="false">J623*((H624+(I624/12))/H623)</f>
        <v>2316.2072360496</v>
      </c>
      <c r="K624" s="2" t="n">
        <f aca="false">D624*$E$1862/E624</f>
        <v>8.15022326946108</v>
      </c>
      <c r="L624" s="4" t="n">
        <f aca="false">K624*(J624/H624)</f>
        <v>119.421500976833</v>
      </c>
      <c r="M624" s="26" t="n">
        <f aca="false">H624/AVERAGE(K504:K623)</f>
        <v>7.27325339020986</v>
      </c>
      <c r="O624" s="6" t="n">
        <f aca="false">J624/AVERAGE(L504:L623)</f>
        <v>10.3786122400776</v>
      </c>
      <c r="Q624" s="29" t="n">
        <f aca="false">1/M624-(G624/100-(((E624/E504)^(1/10))-1))</f>
        <v>0.150118600193637</v>
      </c>
      <c r="R624" s="3" t="n">
        <f aca="false">((G624/G625+G624/1200+((1+G625/1200)^(-119))*(1-G624/G625)))</f>
        <v>1.00319311592181</v>
      </c>
      <c r="S624" s="3" t="n">
        <f aca="false">S623*R623*E623/E624</f>
        <v>6.10326713169665</v>
      </c>
      <c r="T624" s="9" t="n">
        <f aca="false">(($J744/$J624)^(1/10)-1)</f>
        <v>0.045916567580981</v>
      </c>
      <c r="U624" s="9" t="n">
        <f aca="false">(($S744/$S624)^(1/10)-1)</f>
        <v>0.0628365601489731</v>
      </c>
      <c r="V624" s="9" t="n">
        <f aca="false">T624-U624</f>
        <v>-0.0169199925679921</v>
      </c>
      <c r="Y624" s="28"/>
      <c r="Z624" s="28"/>
    </row>
    <row r="625" customFormat="false" ht="14.65" hidden="false" customHeight="false" outlineLevel="0" collapsed="false">
      <c r="A625" s="11" t="n">
        <v>1922.05</v>
      </c>
      <c r="B625" s="1" t="n">
        <v>8.53</v>
      </c>
      <c r="C625" s="2" t="n">
        <v>0.4808</v>
      </c>
      <c r="D625" s="1" t="n">
        <v>0.4567</v>
      </c>
      <c r="E625" s="1" t="n">
        <v>16.7</v>
      </c>
      <c r="F625" s="2" t="n">
        <f aca="false">F624+1/12</f>
        <v>1922.37499999995</v>
      </c>
      <c r="G625" s="3" t="n">
        <f aca="false">G621*8/12+G633*4/12</f>
        <v>4.32</v>
      </c>
      <c r="H625" s="2" t="n">
        <v>164.236722155689</v>
      </c>
      <c r="I625" s="2" t="n">
        <v>9.25732895808383</v>
      </c>
      <c r="J625" s="4" t="n">
        <f aca="false">J624*((H625+(I625/12))/H624)</f>
        <v>2417.7893333448</v>
      </c>
      <c r="K625" s="2" t="n">
        <f aca="false">D625*$E$1862/E625</f>
        <v>8.79330726946108</v>
      </c>
      <c r="L625" s="4" t="n">
        <f aca="false">K625*(J625/H625)</f>
        <v>129.449517999832</v>
      </c>
      <c r="M625" s="26" t="n">
        <f aca="false">H625/AVERAGE(K505:K624)</f>
        <v>7.59346725891938</v>
      </c>
      <c r="O625" s="6" t="n">
        <f aca="false">J625/AVERAGE(L505:L624)</f>
        <v>10.8513080071155</v>
      </c>
      <c r="Q625" s="29" t="n">
        <f aca="false">1/M625-(G625/100-(((E625/E505)^(1/10))-1))</f>
        <v>0.144270692526603</v>
      </c>
      <c r="R625" s="3" t="n">
        <f aca="false">((G625/G626+G625/1200+((1+G626/1200)^(-119))*(1-G625/G626)))</f>
        <v>1.00319737582338</v>
      </c>
      <c r="S625" s="3" t="n">
        <f aca="false">S624*R624*E624/E625</f>
        <v>6.12275557114994</v>
      </c>
      <c r="T625" s="9" t="n">
        <f aca="false">(($J745/$J625)^(1/10)-1)</f>
        <v>0.0304579504626066</v>
      </c>
      <c r="U625" s="9" t="n">
        <f aca="false">(($S745/$S625)^(1/10)-1)</f>
        <v>0.0646292223405747</v>
      </c>
      <c r="V625" s="9" t="n">
        <f aca="false">T625-U625</f>
        <v>-0.0341712718779681</v>
      </c>
      <c r="Y625" s="28"/>
      <c r="Z625" s="28"/>
    </row>
    <row r="626" customFormat="false" ht="14.65" hidden="false" customHeight="false" outlineLevel="0" collapsed="false">
      <c r="A626" s="11" t="n">
        <v>1922.06</v>
      </c>
      <c r="B626" s="1" t="n">
        <v>8.45</v>
      </c>
      <c r="C626" s="2" t="n">
        <v>0.485</v>
      </c>
      <c r="D626" s="1" t="n">
        <v>0.49</v>
      </c>
      <c r="E626" s="1" t="n">
        <v>16.7</v>
      </c>
      <c r="F626" s="2" t="n">
        <f aca="false">F625+1/12</f>
        <v>1922.45833333329</v>
      </c>
      <c r="G626" s="3" t="n">
        <f aca="false">G621*7/12+G633*5/12</f>
        <v>4.325</v>
      </c>
      <c r="H626" s="2" t="n">
        <v>162.696401197605</v>
      </c>
      <c r="I626" s="2" t="n">
        <v>9.33819580838324</v>
      </c>
      <c r="J626" s="4" t="n">
        <f aca="false">J625*((H626+(I626/12))/H625)</f>
        <v>2406.56961926373</v>
      </c>
      <c r="K626" s="2" t="n">
        <f aca="false">D626*$E$1862/E626</f>
        <v>9.43446586826348</v>
      </c>
      <c r="L626" s="4" t="n">
        <f aca="false">K626*(J626/H626)</f>
        <v>139.552557803459</v>
      </c>
      <c r="M626" s="26" t="n">
        <f aca="false">H626/AVERAGE(K506:K625)</f>
        <v>7.55798735175513</v>
      </c>
      <c r="O626" s="6" t="n">
        <f aca="false">J626/AVERAGE(L506:L625)</f>
        <v>10.8156176895352</v>
      </c>
      <c r="Q626" s="29" t="n">
        <f aca="false">1/M626-(G626/100-(((E626/E506)^(1/10))-1))</f>
        <v>0.145879817977085</v>
      </c>
      <c r="R626" s="3" t="n">
        <f aca="false">((G626/G627+G626/1200+((1+G627/1200)^(-119))*(1-G626/G627)))</f>
        <v>1.00320163569487</v>
      </c>
      <c r="S626" s="3" t="n">
        <f aca="false">S625*R625*E625/E626</f>
        <v>6.14233232178561</v>
      </c>
      <c r="T626" s="9" t="n">
        <f aca="false">(($J746/$J626)^(1/10)-1)</f>
        <v>0.018087288159286</v>
      </c>
      <c r="U626" s="9" t="n">
        <f aca="false">(($S746/$S626)^(1/10)-1)</f>
        <v>0.0656580984669291</v>
      </c>
      <c r="V626" s="9" t="n">
        <f aca="false">T626-U626</f>
        <v>-0.0475708103076431</v>
      </c>
      <c r="Y626" s="28"/>
      <c r="Z626" s="28"/>
    </row>
    <row r="627" customFormat="false" ht="14.65" hidden="false" customHeight="false" outlineLevel="0" collapsed="false">
      <c r="A627" s="11" t="n">
        <v>1922.07</v>
      </c>
      <c r="B627" s="1" t="n">
        <v>8.51</v>
      </c>
      <c r="C627" s="2" t="n">
        <v>0.4892</v>
      </c>
      <c r="D627" s="1" t="n">
        <v>0.5233</v>
      </c>
      <c r="E627" s="1" t="n">
        <v>16.8</v>
      </c>
      <c r="F627" s="2" t="n">
        <f aca="false">F626+1/12</f>
        <v>1922.54166666662</v>
      </c>
      <c r="G627" s="3" t="n">
        <f aca="false">G621*6/12+G633*6/12</f>
        <v>4.33</v>
      </c>
      <c r="H627" s="2" t="n">
        <v>162.87633452381</v>
      </c>
      <c r="I627" s="2" t="n">
        <v>9.36299680952381</v>
      </c>
      <c r="J627" s="4" t="n">
        <f aca="false">J626*((H627+(I627/12))/H626)</f>
        <v>2420.77243730344</v>
      </c>
      <c r="K627" s="2" t="n">
        <f aca="false">D627*$E$1862/E627</f>
        <v>10.0156505119048</v>
      </c>
      <c r="L627" s="4" t="n">
        <f aca="false">K627*(J627/H627)</f>
        <v>148.859014857919</v>
      </c>
      <c r="M627" s="26" t="n">
        <f aca="false">H627/AVERAGE(K507:K626)</f>
        <v>7.60209504577403</v>
      </c>
      <c r="O627" s="6" t="n">
        <f aca="false">J627/AVERAGE(L507:L626)</f>
        <v>10.8920587925354</v>
      </c>
      <c r="Q627" s="29" t="n">
        <f aca="false">1/M627-(G627/100-(((E627/E507)^(1/10))-1))</f>
        <v>0.145693274640917</v>
      </c>
      <c r="R627" s="3" t="n">
        <f aca="false">((G627/G628+G627/1200+((1+G628/1200)^(-119))*(1-G627/G628)))</f>
        <v>1.00320589553628</v>
      </c>
      <c r="S627" s="3" t="n">
        <f aca="false">S626*R626*E626/E627</f>
        <v>6.12531927367178</v>
      </c>
      <c r="T627" s="9" t="n">
        <f aca="false">(($J747/$J627)^(1/10)-1)</f>
        <v>0.0235674957789838</v>
      </c>
      <c r="U627" s="9" t="n">
        <f aca="false">(($S747/$S627)^(1/10)-1)</f>
        <v>0.0665405675205464</v>
      </c>
      <c r="V627" s="9" t="n">
        <f aca="false">T627-U627</f>
        <v>-0.0429730717415626</v>
      </c>
      <c r="Y627" s="28"/>
      <c r="Z627" s="28"/>
    </row>
    <row r="628" customFormat="false" ht="14.65" hidden="false" customHeight="false" outlineLevel="0" collapsed="false">
      <c r="A628" s="11" t="n">
        <v>1922.08</v>
      </c>
      <c r="B628" s="1" t="n">
        <v>8.83</v>
      </c>
      <c r="C628" s="2" t="n">
        <v>0.4933</v>
      </c>
      <c r="D628" s="1" t="n">
        <v>0.5567</v>
      </c>
      <c r="E628" s="1" t="n">
        <v>16.6</v>
      </c>
      <c r="F628" s="2" t="n">
        <f aca="false">F627+1/12</f>
        <v>1922.62499999995</v>
      </c>
      <c r="G628" s="3" t="n">
        <f aca="false">G621*5/12+G633*7/12</f>
        <v>4.335</v>
      </c>
      <c r="H628" s="2" t="n">
        <v>171.0371</v>
      </c>
      <c r="I628" s="2" t="n">
        <v>9.555221</v>
      </c>
      <c r="J628" s="4" t="n">
        <f aca="false">J627*((H628+(I628/12))/H627)</f>
        <v>2553.89761372158</v>
      </c>
      <c r="K628" s="2" t="n">
        <f aca="false">D628*$E$1862/E628</f>
        <v>10.783279</v>
      </c>
      <c r="L628" s="4" t="n">
        <f aca="false">K628*(J628/H628)</f>
        <v>161.014133811869</v>
      </c>
      <c r="M628" s="26" t="n">
        <f aca="false">H628/AVERAGE(K508:K627)</f>
        <v>8.02003068989578</v>
      </c>
      <c r="O628" s="6" t="n">
        <f aca="false">J628/AVERAGE(L508:L627)</f>
        <v>11.5017195585333</v>
      </c>
      <c r="Q628" s="29" t="n">
        <f aca="false">1/M628-(G628/100-(((E628/E508)^(1/10))-1))</f>
        <v>0.136482435794044</v>
      </c>
      <c r="R628" s="3" t="n">
        <f aca="false">((G628/G629+G628/1200+((1+G629/1200)^(-119))*(1-G628/G629)))</f>
        <v>1.00321015534762</v>
      </c>
      <c r="S628" s="3" t="n">
        <f aca="false">S627*R627*E627/E628</f>
        <v>6.21899202675565</v>
      </c>
      <c r="T628" s="9" t="n">
        <f aca="false">(($J748/$J628)^(1/10)-1)</f>
        <v>0.0619361257656736</v>
      </c>
      <c r="U628" s="9" t="n">
        <f aca="false">(($S748/$S628)^(1/10)-1)</f>
        <v>0.0662937158303729</v>
      </c>
      <c r="V628" s="9" t="n">
        <f aca="false">T628-U628</f>
        <v>-0.00435759006469927</v>
      </c>
      <c r="Y628" s="28"/>
      <c r="Z628" s="28"/>
    </row>
    <row r="629" customFormat="false" ht="14.65" hidden="false" customHeight="false" outlineLevel="0" collapsed="false">
      <c r="A629" s="11" t="n">
        <v>1922.09</v>
      </c>
      <c r="B629" s="1" t="n">
        <v>9.06</v>
      </c>
      <c r="C629" s="2" t="n">
        <v>0.4975</v>
      </c>
      <c r="D629" s="1" t="n">
        <v>0.59</v>
      </c>
      <c r="E629" s="1" t="n">
        <v>16.6</v>
      </c>
      <c r="F629" s="2" t="n">
        <f aca="false">F628+1/12</f>
        <v>1922.70833333329</v>
      </c>
      <c r="G629" s="3" t="n">
        <f aca="false">G621*4/12+G633*8/12</f>
        <v>4.34</v>
      </c>
      <c r="H629" s="2" t="n">
        <v>175.4922</v>
      </c>
      <c r="I629" s="2" t="n">
        <v>9.636575</v>
      </c>
      <c r="J629" s="4" t="n">
        <f aca="false">J628*((H629+(I629/12))/H628)</f>
        <v>2632.4114064424</v>
      </c>
      <c r="K629" s="2" t="n">
        <f aca="false">D629*$E$1862/E629</f>
        <v>11.4283</v>
      </c>
      <c r="L629" s="4" t="n">
        <f aca="false">K629*(J629/H629)</f>
        <v>171.426349867662</v>
      </c>
      <c r="M629" s="26" t="n">
        <f aca="false">H629/AVERAGE(K509:K628)</f>
        <v>8.26508300228431</v>
      </c>
      <c r="O629" s="6" t="n">
        <f aca="false">J629/AVERAGE(L509:L628)</f>
        <v>11.8615433088827</v>
      </c>
      <c r="Q629" s="29" t="n">
        <f aca="false">1/M629-(G629/100-(((E629/E509)^(1/10))-1))</f>
        <v>0.131706424988638</v>
      </c>
      <c r="R629" s="3" t="n">
        <f aca="false">((G629/G630+G629/1200+((1+G630/1200)^(-119))*(1-G629/G630)))</f>
        <v>1.00321441512892</v>
      </c>
      <c r="S629" s="3" t="n">
        <f aca="false">S628*R628*E628/E629</f>
        <v>6.23895595726717</v>
      </c>
      <c r="T629" s="9" t="n">
        <f aca="false">(($J749/$J629)^(1/10)-1)</f>
        <v>0.0699861536956039</v>
      </c>
      <c r="U629" s="9" t="n">
        <f aca="false">(($S749/$S629)^(1/10)-1)</f>
        <v>0.0673274784051221</v>
      </c>
      <c r="V629" s="9" t="n">
        <f aca="false">T629-U629</f>
        <v>0.0026586752904818</v>
      </c>
      <c r="Y629" s="28"/>
      <c r="Z629" s="28"/>
    </row>
    <row r="630" customFormat="false" ht="14.65" hidden="false" customHeight="false" outlineLevel="0" collapsed="false">
      <c r="A630" s="11" t="n">
        <v>1922.1</v>
      </c>
      <c r="B630" s="1" t="n">
        <v>9.26</v>
      </c>
      <c r="C630" s="2" t="n">
        <v>0.5017</v>
      </c>
      <c r="D630" s="1" t="n">
        <v>0.6233</v>
      </c>
      <c r="E630" s="1" t="n">
        <v>16.7</v>
      </c>
      <c r="F630" s="2" t="n">
        <f aca="false">F629+1/12</f>
        <v>1922.79166666662</v>
      </c>
      <c r="G630" s="3" t="n">
        <f aca="false">G621*3/12+G633*9/12</f>
        <v>4.345</v>
      </c>
      <c r="H630" s="2" t="n">
        <v>178.292150898204</v>
      </c>
      <c r="I630" s="2" t="n">
        <v>9.65973780838324</v>
      </c>
      <c r="J630" s="4" t="n">
        <f aca="false">J629*((H630+(I630/12))/H629)</f>
        <v>2686.48592569593</v>
      </c>
      <c r="K630" s="2" t="n">
        <f aca="false">D630*$E$1862/E630</f>
        <v>12.0010256646707</v>
      </c>
      <c r="L630" s="4" t="n">
        <f aca="false">K630*(J630/H630)</f>
        <v>180.830094760937</v>
      </c>
      <c r="M630" s="26" t="n">
        <f aca="false">H630/AVERAGE(K510:K629)</f>
        <v>8.4321519987619</v>
      </c>
      <c r="O630" s="6" t="n">
        <f aca="false">J630/AVERAGE(L510:L629)</f>
        <v>12.1074718190975</v>
      </c>
      <c r="Q630" s="29" t="n">
        <f aca="false">1/M630-(G630/100-(((E630/E510)^(1/10))-1))</f>
        <v>0.129892486619515</v>
      </c>
      <c r="R630" s="3" t="n">
        <f aca="false">((G630/G631+G630/1200+((1+G631/1200)^(-119))*(1-G630/G631)))</f>
        <v>1.00321867488018</v>
      </c>
      <c r="S630" s="3" t="n">
        <f aca="false">S629*R629*E629/E630</f>
        <v>6.22153144658497</v>
      </c>
      <c r="T630" s="9" t="n">
        <f aca="false">(($J750/$J630)^(1/10)-1)</f>
        <v>0.0535392621091393</v>
      </c>
      <c r="U630" s="9" t="n">
        <f aca="false">(($S750/$S630)^(1/10)-1)</f>
        <v>0.0690072644945674</v>
      </c>
      <c r="V630" s="9" t="n">
        <f aca="false">T630-U630</f>
        <v>-0.0154680023854281</v>
      </c>
      <c r="Y630" s="28"/>
      <c r="Z630" s="28"/>
    </row>
    <row r="631" customFormat="false" ht="14.65" hidden="false" customHeight="false" outlineLevel="0" collapsed="false">
      <c r="A631" s="11" t="n">
        <v>1922.11</v>
      </c>
      <c r="B631" s="1" t="n">
        <v>8.8</v>
      </c>
      <c r="C631" s="2" t="n">
        <v>0.5058</v>
      </c>
      <c r="D631" s="1" t="n">
        <v>0.6567</v>
      </c>
      <c r="E631" s="1" t="n">
        <v>16.8</v>
      </c>
      <c r="F631" s="2" t="n">
        <f aca="false">F630+1/12</f>
        <v>1922.87499999995</v>
      </c>
      <c r="G631" s="3" t="n">
        <f aca="false">G621*2/12+G633*10/12</f>
        <v>4.35</v>
      </c>
      <c r="H631" s="2" t="n">
        <v>168.426761904762</v>
      </c>
      <c r="I631" s="2" t="n">
        <v>9.68071092857143</v>
      </c>
      <c r="J631" s="4" t="n">
        <f aca="false">J630*((H631+(I631/12))/H630)</f>
        <v>2549.99101689166</v>
      </c>
      <c r="K631" s="2" t="n">
        <f aca="false">D631*$E$1862/E631</f>
        <v>12.5688471071429</v>
      </c>
      <c r="L631" s="4" t="n">
        <f aca="false">K631*(J631/H631)</f>
        <v>190.29307963554</v>
      </c>
      <c r="M631" s="26" t="n">
        <f aca="false">H631/AVERAGE(K511:K630)</f>
        <v>7.99825377226984</v>
      </c>
      <c r="O631" s="6" t="n">
        <f aca="false">J631/AVERAGE(L511:L630)</f>
        <v>11.4917671554102</v>
      </c>
      <c r="Q631" s="29" t="n">
        <f aca="false">1/M631-(G631/100-(((E631/E511)^(1/10))-1))</f>
        <v>0.136905980432102</v>
      </c>
      <c r="R631" s="3" t="n">
        <f aca="false">((G631/G632+G631/1200+((1+G632/1200)^(-119))*(1-G631/G632)))</f>
        <v>1.0032229346014</v>
      </c>
      <c r="S631" s="3" t="n">
        <f aca="false">S630*R630*E630/E631</f>
        <v>6.2044044113447</v>
      </c>
      <c r="T631" s="9" t="n">
        <f aca="false">(($J751/$J631)^(1/10)-1)</f>
        <v>0.059457509838696</v>
      </c>
      <c r="U631" s="9" t="n">
        <f aca="false">(($S751/$S631)^(1/10)-1)</f>
        <v>0.0706891184775647</v>
      </c>
      <c r="V631" s="9" t="n">
        <f aca="false">T631-U631</f>
        <v>-0.0112316086388686</v>
      </c>
      <c r="Y631" s="28"/>
      <c r="Z631" s="28"/>
    </row>
    <row r="632" customFormat="false" ht="14.65" hidden="false" customHeight="false" outlineLevel="0" collapsed="false">
      <c r="A632" s="11" t="n">
        <v>1922.12</v>
      </c>
      <c r="B632" s="1" t="n">
        <v>8.78</v>
      </c>
      <c r="C632" s="2" t="n">
        <v>0.51</v>
      </c>
      <c r="D632" s="1" t="n">
        <v>0.69</v>
      </c>
      <c r="E632" s="1" t="n">
        <v>16.9</v>
      </c>
      <c r="F632" s="2" t="n">
        <f aca="false">F631+1/12</f>
        <v>1922.95833333329</v>
      </c>
      <c r="G632" s="3" t="n">
        <f aca="false">G621*1/12+G633*11/12</f>
        <v>4.355</v>
      </c>
      <c r="H632" s="2" t="n">
        <v>167.049630769231</v>
      </c>
      <c r="I632" s="2" t="n">
        <v>9.70333846153846</v>
      </c>
      <c r="J632" s="4" t="n">
        <f aca="false">J631*((H632+(I632/12))/H631)</f>
        <v>2541.38359697181</v>
      </c>
      <c r="K632" s="2" t="n">
        <f aca="false">D632*$E$1862/E632</f>
        <v>13.1280461538462</v>
      </c>
      <c r="L632" s="4" t="n">
        <f aca="false">K632*(J632/H632)</f>
        <v>199.721489967033</v>
      </c>
      <c r="M632" s="26" t="n">
        <f aca="false">H632/AVERAGE(K512:K631)</f>
        <v>7.96467986494</v>
      </c>
      <c r="O632" s="6" t="n">
        <f aca="false">J632/AVERAGE(L512:L631)</f>
        <v>11.4497132763958</v>
      </c>
      <c r="Q632" s="29" t="n">
        <f aca="false">1/M632-(G632/100-(((E632/E512)^(1/10))-1))</f>
        <v>0.139040513368286</v>
      </c>
      <c r="R632" s="3" t="n">
        <f aca="false">((G632/G633+G632/1200+((1+G633/1200)^(-119))*(1-G632/G633)))</f>
        <v>1.00322719429261</v>
      </c>
      <c r="S632" s="3" t="n">
        <f aca="false">S631*R631*E631/E632</f>
        <v>6.18757002703269</v>
      </c>
      <c r="T632" s="9" t="n">
        <f aca="false">(($J752/$J632)^(1/10)-1)</f>
        <v>0.0577540578375406</v>
      </c>
      <c r="U632" s="9" t="n">
        <f aca="false">(($S752/$S632)^(1/10)-1)</f>
        <v>0.0723731804074532</v>
      </c>
      <c r="V632" s="9" t="n">
        <f aca="false">T632-U632</f>
        <v>-0.0146191225699126</v>
      </c>
      <c r="Y632" s="28"/>
      <c r="Z632" s="28"/>
    </row>
    <row r="633" customFormat="false" ht="14.65" hidden="false" customHeight="false" outlineLevel="0" collapsed="false">
      <c r="A633" s="11" t="n">
        <v>1923.01</v>
      </c>
      <c r="B633" s="1" t="n">
        <v>8.9</v>
      </c>
      <c r="C633" s="2" t="n">
        <v>0.5117</v>
      </c>
      <c r="D633" s="1" t="n">
        <v>0.7142</v>
      </c>
      <c r="E633" s="1" t="n">
        <v>16.8</v>
      </c>
      <c r="F633" s="2" t="n">
        <f aca="false">F632+1/12</f>
        <v>1923.04166666662</v>
      </c>
      <c r="G633" s="3" t="n">
        <v>4.36</v>
      </c>
      <c r="H633" s="2" t="n">
        <v>170.340702380952</v>
      </c>
      <c r="I633" s="2" t="n">
        <v>9.79363341666667</v>
      </c>
      <c r="J633" s="4" t="n">
        <f aca="false">J632*((H633+(I633/12))/H632)</f>
        <v>2603.86796347862</v>
      </c>
      <c r="K633" s="2" t="n">
        <f aca="false">D633*$E$1862/E633</f>
        <v>13.6693628809524</v>
      </c>
      <c r="L633" s="4" t="n">
        <f aca="false">K633*(J633/H633)</f>
        <v>208.953089833307</v>
      </c>
      <c r="M633" s="26" t="n">
        <f aca="false">H633/AVERAGE(K513:K632)</f>
        <v>8.15420048306916</v>
      </c>
      <c r="O633" s="6" t="n">
        <f aca="false">J633/AVERAGE(L513:L632)</f>
        <v>11.7259536141151</v>
      </c>
      <c r="Q633" s="29" t="n">
        <f aca="false">1/M633-(G633/100-(((E633/E513)^(1/10))-1))</f>
        <v>0.134414869887852</v>
      </c>
      <c r="R633" s="3" t="n">
        <f aca="false">((G633/G634+G633/1200+((1+G634/1200)^(-119))*(1-G633/G634)))</f>
        <v>1.00564552231862</v>
      </c>
      <c r="S633" s="3" t="n">
        <f aca="false">S632*R632*E632/E633</f>
        <v>6.24448815174306</v>
      </c>
      <c r="T633" s="9" t="n">
        <f aca="false">(($J753/$J633)^(1/10)-1)</f>
        <v>0.0615393895111982</v>
      </c>
      <c r="U633" s="9" t="n">
        <f aca="false">(($S753/$S633)^(1/10)-1)</f>
        <v>0.0736179858261683</v>
      </c>
      <c r="V633" s="9" t="n">
        <f aca="false">T633-U633</f>
        <v>-0.0120785963149701</v>
      </c>
      <c r="Y633" s="28"/>
      <c r="Z633" s="28"/>
    </row>
    <row r="634" customFormat="false" ht="14.65" hidden="false" customHeight="false" outlineLevel="0" collapsed="false">
      <c r="A634" s="11" t="n">
        <v>1923.02</v>
      </c>
      <c r="B634" s="1" t="n">
        <v>9.28</v>
      </c>
      <c r="C634" s="2" t="n">
        <v>0.5133</v>
      </c>
      <c r="D634" s="1" t="n">
        <v>0.7383</v>
      </c>
      <c r="E634" s="1" t="n">
        <v>16.8</v>
      </c>
      <c r="F634" s="2" t="n">
        <f aca="false">F633+1/12</f>
        <v>1923.12499999995</v>
      </c>
      <c r="G634" s="3" t="n">
        <f aca="false">G633*11/12+G645*1/12</f>
        <v>4.335</v>
      </c>
      <c r="H634" s="2" t="n">
        <v>177.613676190476</v>
      </c>
      <c r="I634" s="2" t="n">
        <v>9.82425646428571</v>
      </c>
      <c r="J634" s="4" t="n">
        <f aca="false">J633*((H634+(I634/12))/H633)</f>
        <v>2727.55900597971</v>
      </c>
      <c r="K634" s="2" t="n">
        <f aca="false">D634*$E$1862/E634</f>
        <v>14.1306225357143</v>
      </c>
      <c r="L634" s="4" t="n">
        <f aca="false">K634*(J634/H634)</f>
        <v>216.999656693407</v>
      </c>
      <c r="M634" s="26" t="n">
        <f aca="false">H634/AVERAGE(K514:K633)</f>
        <v>8.53336057906597</v>
      </c>
      <c r="O634" s="6" t="n">
        <f aca="false">J634/AVERAGE(L514:L633)</f>
        <v>12.2720200833508</v>
      </c>
      <c r="Q634" s="29" t="n">
        <f aca="false">1/M634-(G634/100-(((E634/E514)^(1/10))-1))</f>
        <v>0.129215815504828</v>
      </c>
      <c r="R634" s="3" t="n">
        <f aca="false">((G634/G635+G634/1200+((1+G635/1200)^(-119))*(1-G634/G635)))</f>
        <v>1.00562701985812</v>
      </c>
      <c r="S634" s="3" t="n">
        <f aca="false">S633*R633*E633/E634</f>
        <v>6.27974154897209</v>
      </c>
      <c r="T634" s="9" t="n">
        <f aca="false">(($J754/$J634)^(1/10)-1)</f>
        <v>0.045695857243911</v>
      </c>
      <c r="U634" s="9" t="n">
        <f aca="false">(($S754/$S634)^(1/10)-1)</f>
        <v>0.0751310865432577</v>
      </c>
      <c r="V634" s="9" t="n">
        <f aca="false">T634-U634</f>
        <v>-0.0294352292993467</v>
      </c>
      <c r="Y634" s="28"/>
      <c r="Z634" s="28"/>
    </row>
    <row r="635" customFormat="false" ht="14.65" hidden="false" customHeight="false" outlineLevel="0" collapsed="false">
      <c r="A635" s="11" t="n">
        <v>1923.03</v>
      </c>
      <c r="B635" s="1" t="n">
        <v>9.43</v>
      </c>
      <c r="C635" s="2" t="n">
        <v>0.515</v>
      </c>
      <c r="D635" s="1" t="n">
        <v>0.7625</v>
      </c>
      <c r="E635" s="1" t="n">
        <v>16.8</v>
      </c>
      <c r="F635" s="2" t="n">
        <f aca="false">F634+1/12</f>
        <v>1923.20833333329</v>
      </c>
      <c r="G635" s="3" t="n">
        <f aca="false">G633*10/12+G645*2/12</f>
        <v>4.31</v>
      </c>
      <c r="H635" s="2" t="n">
        <v>180.484586904762</v>
      </c>
      <c r="I635" s="2" t="n">
        <v>9.85679345238095</v>
      </c>
      <c r="J635" s="4" t="n">
        <f aca="false">J634*((H635+(I635/12))/H634)</f>
        <v>2784.26068610581</v>
      </c>
      <c r="K635" s="2" t="n">
        <f aca="false">D635*$E$1862/E635</f>
        <v>14.5937961309524</v>
      </c>
      <c r="L635" s="4" t="n">
        <f aca="false">K635*(J635/H635)</f>
        <v>225.132425573243</v>
      </c>
      <c r="M635" s="26" t="n">
        <f aca="false">H635/AVERAGE(K515:K634)</f>
        <v>8.70073750097854</v>
      </c>
      <c r="O635" s="6" t="n">
        <f aca="false">J635/AVERAGE(L515:L634)</f>
        <v>12.5118538518557</v>
      </c>
      <c r="Q635" s="29" t="n">
        <f aca="false">1/M635-(G635/100-(((E635/E515)^(1/10))-1))</f>
        <v>0.127211475524069</v>
      </c>
      <c r="R635" s="3" t="n">
        <f aca="false">((G635/G636+G635/1200+((1+G636/1200)^(-119))*(1-G635/G636)))</f>
        <v>1.00560852116242</v>
      </c>
      <c r="S635" s="3" t="n">
        <f aca="false">S634*R634*E634/E635</f>
        <v>6.31507777937202</v>
      </c>
      <c r="T635" s="9" t="n">
        <f aca="false">(($J755/$J635)^(1/10)-1)</f>
        <v>0.0447124476282361</v>
      </c>
      <c r="U635" s="9" t="n">
        <f aca="false">(($S755/$S635)^(1/10)-1)</f>
        <v>0.0758161274554456</v>
      </c>
      <c r="V635" s="9" t="n">
        <f aca="false">T635-U635</f>
        <v>-0.0311036798272095</v>
      </c>
      <c r="Y635" s="28"/>
      <c r="Z635" s="28"/>
    </row>
    <row r="636" customFormat="false" ht="14.65" hidden="false" customHeight="false" outlineLevel="0" collapsed="false">
      <c r="A636" s="11" t="n">
        <v>1923.04</v>
      </c>
      <c r="B636" s="1" t="n">
        <v>9.1</v>
      </c>
      <c r="C636" s="2" t="n">
        <v>0.5167</v>
      </c>
      <c r="D636" s="1" t="n">
        <v>0.7867</v>
      </c>
      <c r="E636" s="1" t="n">
        <v>16.9</v>
      </c>
      <c r="F636" s="2" t="n">
        <f aca="false">F635+1/12</f>
        <v>1923.29166666662</v>
      </c>
      <c r="G636" s="3" t="n">
        <f aca="false">G633*9/12+G645*3/12</f>
        <v>4.285</v>
      </c>
      <c r="H636" s="2" t="n">
        <v>173.138</v>
      </c>
      <c r="I636" s="2" t="n">
        <v>9.8308136923077</v>
      </c>
      <c r="J636" s="4" t="n">
        <f aca="false">J635*((H636+(I636/12))/H635)</f>
        <v>2683.56593389454</v>
      </c>
      <c r="K636" s="2" t="n">
        <f aca="false">D636*$E$1862/E636</f>
        <v>14.9678752307692</v>
      </c>
      <c r="L636" s="4" t="n">
        <f aca="false">K636*(J636/H636)</f>
        <v>231.99574947196</v>
      </c>
      <c r="M636" s="26" t="n">
        <f aca="false">H636/AVERAGE(K516:K635)</f>
        <v>8.37280966846382</v>
      </c>
      <c r="O636" s="6" t="n">
        <f aca="false">J636/AVERAGE(L516:L635)</f>
        <v>12.0406719765518</v>
      </c>
      <c r="Q636" s="29" t="n">
        <f aca="false">1/M636-(G636/100-(((E636/E516)^(1/10))-1))</f>
        <v>0.132589435861243</v>
      </c>
      <c r="R636" s="3" t="n">
        <f aca="false">((G636/G637+G636/1200+((1+G637/1200)^(-119))*(1-G636/G637)))</f>
        <v>1.00559002623852</v>
      </c>
      <c r="S636" s="3" t="n">
        <f aca="false">S635*R635*E635/E636</f>
        <v>6.31291912717345</v>
      </c>
      <c r="T636" s="9" t="n">
        <f aca="false">(($J756/$J636)^(1/10)-1)</f>
        <v>0.0597930096565156</v>
      </c>
      <c r="U636" s="9" t="n">
        <f aca="false">(($S756/$S636)^(1/10)-1)</f>
        <v>0.076290179974069</v>
      </c>
      <c r="V636" s="9" t="n">
        <f aca="false">T636-U636</f>
        <v>-0.0164971703175534</v>
      </c>
      <c r="Y636" s="28"/>
      <c r="Z636" s="28"/>
    </row>
    <row r="637" customFormat="false" ht="14.65" hidden="false" customHeight="false" outlineLevel="0" collapsed="false">
      <c r="A637" s="11" t="n">
        <v>1923.05</v>
      </c>
      <c r="B637" s="1" t="n">
        <v>8.67</v>
      </c>
      <c r="C637" s="2" t="n">
        <v>0.5183</v>
      </c>
      <c r="D637" s="1" t="n">
        <v>0.8108</v>
      </c>
      <c r="E637" s="1" t="n">
        <v>16.9</v>
      </c>
      <c r="F637" s="2" t="n">
        <f aca="false">F636+1/12</f>
        <v>1923.37499999995</v>
      </c>
      <c r="G637" s="3" t="n">
        <f aca="false">G633*8/12+G645*4/12</f>
        <v>4.26</v>
      </c>
      <c r="H637" s="2" t="n">
        <v>164.956753846154</v>
      </c>
      <c r="I637" s="2" t="n">
        <v>9.86125553846154</v>
      </c>
      <c r="J637" s="4" t="n">
        <f aca="false">J636*((H637+(I637/12))/H636)</f>
        <v>2569.49717935829</v>
      </c>
      <c r="K637" s="2" t="n">
        <f aca="false">D637*$E$1862/E637</f>
        <v>15.4264055384615</v>
      </c>
      <c r="L637" s="4" t="n">
        <f aca="false">K637*(J637/H637)</f>
        <v>240.293923070785</v>
      </c>
      <c r="M637" s="26" t="n">
        <f aca="false">H637/AVERAGE(K517:K636)</f>
        <v>8.00049786759821</v>
      </c>
      <c r="O637" s="6" t="n">
        <f aca="false">J637/AVERAGE(L517:L636)</f>
        <v>11.5077706601929</v>
      </c>
      <c r="Q637" s="29" t="n">
        <f aca="false">1/M637-(G637/100-(((E637/E517)^(1/10))-1))</f>
        <v>0.139481083596842</v>
      </c>
      <c r="R637" s="3" t="n">
        <f aca="false">((G637/G638+G637/1200+((1+G638/1200)^(-119))*(1-G637/G638)))</f>
        <v>1.00557153509344</v>
      </c>
      <c r="S637" s="3" t="n">
        <f aca="false">S636*R636*E636/E637</f>
        <v>6.34820851073601</v>
      </c>
      <c r="T637" s="9" t="n">
        <f aca="false">(($J757/$J637)^(1/10)-1)</f>
        <v>0.0921223132957831</v>
      </c>
      <c r="U637" s="9" t="n">
        <f aca="false">(($S757/$S637)^(1/10)-1)</f>
        <v>0.0761262722090976</v>
      </c>
      <c r="V637" s="9" t="n">
        <f aca="false">T637-U637</f>
        <v>0.0159960410866855</v>
      </c>
      <c r="Y637" s="28"/>
      <c r="Z637" s="28"/>
    </row>
    <row r="638" customFormat="false" ht="14.65" hidden="false" customHeight="false" outlineLevel="0" collapsed="false">
      <c r="A638" s="11" t="n">
        <v>1923.06</v>
      </c>
      <c r="B638" s="1" t="n">
        <v>8.34</v>
      </c>
      <c r="C638" s="2" t="n">
        <v>0.52</v>
      </c>
      <c r="D638" s="1" t="n">
        <v>0.835</v>
      </c>
      <c r="E638" s="1" t="n">
        <v>17</v>
      </c>
      <c r="F638" s="2" t="n">
        <f aca="false">F637+1/12</f>
        <v>1923.45833333329</v>
      </c>
      <c r="G638" s="3" t="n">
        <f aca="false">G633*7/12+G645*5/12</f>
        <v>4.235</v>
      </c>
      <c r="H638" s="2" t="n">
        <v>157.744722352941</v>
      </c>
      <c r="I638" s="2" t="n">
        <v>9.83540235294118</v>
      </c>
      <c r="J638" s="4" t="n">
        <f aca="false">J637*((H638+(I638/12))/H637)</f>
        <v>2469.92386102303</v>
      </c>
      <c r="K638" s="2" t="n">
        <f aca="false">D638*$E$1862/E638</f>
        <v>15.7933864705882</v>
      </c>
      <c r="L638" s="4" t="n">
        <f aca="false">K638*(J638/H638)</f>
        <v>247.288540042473</v>
      </c>
      <c r="M638" s="26" t="n">
        <f aca="false">H638/AVERAGE(K518:K637)</f>
        <v>7.67182528267308</v>
      </c>
      <c r="O638" s="6" t="n">
        <f aca="false">J638/AVERAGE(L518:L637)</f>
        <v>11.0386697856871</v>
      </c>
      <c r="Q638" s="29" t="n">
        <f aca="false">1/M638-(G638/100-(((E638/E518)^(1/10))-1))</f>
        <v>0.14462548934004</v>
      </c>
      <c r="R638" s="3" t="n">
        <f aca="false">((G638/G639+G638/1200+((1+G639/1200)^(-119))*(1-G638/G639)))</f>
        <v>1.0055530477342</v>
      </c>
      <c r="S638" s="3" t="n">
        <f aca="false">S637*R637*E637/E638</f>
        <v>6.34602731972089</v>
      </c>
      <c r="T638" s="9" t="n">
        <f aca="false">(($J758/$J638)^(1/10)-1)</f>
        <v>0.11346615187144</v>
      </c>
      <c r="U638" s="9" t="n">
        <f aca="false">(($S758/$S638)^(1/10)-1)</f>
        <v>0.0757473033187803</v>
      </c>
      <c r="V638" s="9" t="n">
        <f aca="false">T638-U638</f>
        <v>0.0377188485526598</v>
      </c>
      <c r="Y638" s="28"/>
      <c r="Z638" s="28"/>
    </row>
    <row r="639" customFormat="false" ht="14.65" hidden="false" customHeight="false" outlineLevel="0" collapsed="false">
      <c r="A639" s="11" t="n">
        <v>1923.07</v>
      </c>
      <c r="B639" s="1" t="n">
        <v>8.06</v>
      </c>
      <c r="C639" s="2" t="n">
        <v>0.5217</v>
      </c>
      <c r="D639" s="1" t="n">
        <v>0.8592</v>
      </c>
      <c r="E639" s="1" t="n">
        <v>17.2</v>
      </c>
      <c r="F639" s="2" t="n">
        <f aca="false">F638+1/12</f>
        <v>1923.54166666662</v>
      </c>
      <c r="G639" s="3" t="n">
        <f aca="false">G633*6/12+G645*6/12</f>
        <v>4.21</v>
      </c>
      <c r="H639" s="2" t="n">
        <v>150.676076744186</v>
      </c>
      <c r="I639" s="2" t="n">
        <v>9.75281752325582</v>
      </c>
      <c r="J639" s="4" t="n">
        <f aca="false">J638*((H639+(I639/12))/H638)</f>
        <v>2371.97051485529</v>
      </c>
      <c r="K639" s="2" t="n">
        <f aca="false">D639*$E$1862/E639</f>
        <v>16.0621445581395</v>
      </c>
      <c r="L639" s="4" t="n">
        <f aca="false">K639*(J639/H639)</f>
        <v>252.853234040156</v>
      </c>
      <c r="M639" s="26" t="n">
        <f aca="false">H639/AVERAGE(K519:K638)</f>
        <v>7.34598511949065</v>
      </c>
      <c r="O639" s="6" t="n">
        <f aca="false">J639/AVERAGE(L519:L638)</f>
        <v>10.5749963587497</v>
      </c>
      <c r="Q639" s="29" t="n">
        <f aca="false">1/M639-(G639/100-(((E639/E519)^(1/10))-1))</f>
        <v>0.150820314479165</v>
      </c>
      <c r="R639" s="3" t="n">
        <f aca="false">((G639/G640+G639/1200+((1+G640/1200)^(-119))*(1-G639/G640)))</f>
        <v>1.00553456416785</v>
      </c>
      <c r="S639" s="3" t="n">
        <f aca="false">S638*R638*E638/E639</f>
        <v>6.30706633197368</v>
      </c>
      <c r="T639" s="9" t="n">
        <f aca="false">(($J759/$J639)^(1/10)-1)</f>
        <v>0.123605120332959</v>
      </c>
      <c r="U639" s="9" t="n">
        <f aca="false">(($S759/$S639)^(1/10)-1)</f>
        <v>0.0735094208188072</v>
      </c>
      <c r="V639" s="9" t="n">
        <f aca="false">T639-U639</f>
        <v>0.0500956995141522</v>
      </c>
      <c r="Y639" s="28"/>
      <c r="Z639" s="28"/>
    </row>
    <row r="640" customFormat="false" ht="14.65" hidden="false" customHeight="false" outlineLevel="0" collapsed="false">
      <c r="A640" s="11" t="n">
        <v>1923.08</v>
      </c>
      <c r="B640" s="1" t="n">
        <v>8.1</v>
      </c>
      <c r="C640" s="2" t="n">
        <v>0.5233</v>
      </c>
      <c r="D640" s="1" t="n">
        <v>0.8833</v>
      </c>
      <c r="E640" s="1" t="n">
        <v>17.1</v>
      </c>
      <c r="F640" s="2" t="n">
        <f aca="false">F639+1/12</f>
        <v>1923.62499999995</v>
      </c>
      <c r="G640" s="3" t="n">
        <f aca="false">G633*5/12+G645*7/12</f>
        <v>4.185</v>
      </c>
      <c r="H640" s="2" t="n">
        <v>152.309368421053</v>
      </c>
      <c r="I640" s="2" t="n">
        <v>9.83993734502924</v>
      </c>
      <c r="J640" s="4" t="n">
        <f aca="false">J639*((H640+(I640/12))/H639)</f>
        <v>2410.59060148723</v>
      </c>
      <c r="K640" s="2" t="n">
        <f aca="false">D640*$E$1862/E640</f>
        <v>16.6092426081871</v>
      </c>
      <c r="L640" s="4" t="n">
        <f aca="false">K640*(J640/H640)</f>
        <v>262.873417073293</v>
      </c>
      <c r="M640" s="26" t="n">
        <f aca="false">H640/AVERAGE(K520:K639)</f>
        <v>7.44178317421737</v>
      </c>
      <c r="O640" s="6" t="n">
        <f aca="false">J640/AVERAGE(L520:L639)</f>
        <v>10.7177691722758</v>
      </c>
      <c r="Q640" s="29" t="n">
        <f aca="false">1/M640-(G640/100-(((E640/E520)^(1/10))-1))</f>
        <v>0.148701901943856</v>
      </c>
      <c r="R640" s="3" t="n">
        <f aca="false">((G640/G641+G640/1200+((1+G641/1200)^(-119))*(1-G640/G641)))</f>
        <v>1.00551608440145</v>
      </c>
      <c r="S640" s="3" t="n">
        <f aca="false">S639*R639*E639/E640</f>
        <v>6.37906075784451</v>
      </c>
      <c r="T640" s="9" t="n">
        <f aca="false">(($J760/$J640)^(1/10)-1)</f>
        <v>0.115619871475987</v>
      </c>
      <c r="U640" s="9" t="n">
        <f aca="false">(($S760/$S640)^(1/10)-1)</f>
        <v>0.0719068166508761</v>
      </c>
      <c r="V640" s="9" t="n">
        <f aca="false">T640-U640</f>
        <v>0.0437130548251108</v>
      </c>
      <c r="Y640" s="28"/>
      <c r="Z640" s="28"/>
    </row>
    <row r="641" customFormat="false" ht="14.65" hidden="false" customHeight="false" outlineLevel="0" collapsed="false">
      <c r="A641" s="11" t="n">
        <v>1923.09</v>
      </c>
      <c r="B641" s="1" t="n">
        <v>8.15</v>
      </c>
      <c r="C641" s="2" t="n">
        <v>0.525</v>
      </c>
      <c r="D641" s="1" t="n">
        <v>0.9075</v>
      </c>
      <c r="E641" s="1" t="n">
        <v>17.2</v>
      </c>
      <c r="F641" s="2" t="n">
        <f aca="false">F640+1/12</f>
        <v>1923.70833333329</v>
      </c>
      <c r="G641" s="3" t="n">
        <f aca="false">G633*4/12+G645*8/12</f>
        <v>4.16</v>
      </c>
      <c r="H641" s="2" t="n">
        <v>152.358563953488</v>
      </c>
      <c r="I641" s="2" t="n">
        <v>9.81450872093024</v>
      </c>
      <c r="J641" s="4" t="n">
        <f aca="false">J640*((H641+(I641/12))/H640)</f>
        <v>2424.31368267302</v>
      </c>
      <c r="K641" s="2" t="n">
        <f aca="false">D641*$E$1862/E641</f>
        <v>16.9650793604651</v>
      </c>
      <c r="L641" s="4" t="n">
        <f aca="false">K641*(J641/H641)</f>
        <v>269.946584911137</v>
      </c>
      <c r="M641" s="26" t="n">
        <f aca="false">H641/AVERAGE(K521:K640)</f>
        <v>7.45818386718979</v>
      </c>
      <c r="O641" s="6" t="n">
        <f aca="false">J641/AVERAGE(L521:L640)</f>
        <v>10.7450888485074</v>
      </c>
      <c r="Q641" s="29" t="n">
        <f aca="false">1/M641-(G641/100-(((E641/E521)^(1/10))-1))</f>
        <v>0.148210855277651</v>
      </c>
      <c r="R641" s="3" t="n">
        <f aca="false">((G641/G642+G641/1200+((1+G642/1200)^(-119))*(1-G641/G642)))</f>
        <v>1.00549760844207</v>
      </c>
      <c r="S641" s="3" t="n">
        <f aca="false">S640*R640*E640/E641</f>
        <v>6.37695605471593</v>
      </c>
      <c r="T641" s="9" t="n">
        <f aca="false">(($J761/$J641)^(1/10)-1)</f>
        <v>0.114441292508256</v>
      </c>
      <c r="U641" s="9" t="n">
        <f aca="false">(($S761/$S641)^(1/10)-1)</f>
        <v>0.0723713615165449</v>
      </c>
      <c r="V641" s="9" t="n">
        <f aca="false">T641-U641</f>
        <v>0.0420699309917112</v>
      </c>
      <c r="Y641" s="28"/>
      <c r="Z641" s="28"/>
    </row>
    <row r="642" customFormat="false" ht="14.65" hidden="false" customHeight="false" outlineLevel="0" collapsed="false">
      <c r="A642" s="11" t="n">
        <v>1923.1</v>
      </c>
      <c r="B642" s="1" t="n">
        <v>8.03</v>
      </c>
      <c r="C642" s="2" t="n">
        <v>0.5267</v>
      </c>
      <c r="D642" s="1" t="n">
        <v>0.9317</v>
      </c>
      <c r="E642" s="1" t="n">
        <v>17.3</v>
      </c>
      <c r="F642" s="2" t="n">
        <f aca="false">F641+1/12</f>
        <v>1923.79166666662</v>
      </c>
      <c r="G642" s="3" t="n">
        <f aca="false">G633*3/12+G645*9/12</f>
        <v>4.135</v>
      </c>
      <c r="H642" s="2" t="n">
        <v>149.247529479769</v>
      </c>
      <c r="I642" s="2" t="n">
        <v>9.78937406936416</v>
      </c>
      <c r="J642" s="4" t="n">
        <f aca="false">J641*((H642+(I642/12))/H641)</f>
        <v>2387.7918499707</v>
      </c>
      <c r="K642" s="2" t="n">
        <f aca="false">D642*$E$1862/E642</f>
        <v>17.3168023930636</v>
      </c>
      <c r="L642" s="4" t="n">
        <f aca="false">K642*(J642/H642)</f>
        <v>277.049273551395</v>
      </c>
      <c r="M642" s="26" t="n">
        <f aca="false">H642/AVERAGE(K522:K641)</f>
        <v>7.31740039562148</v>
      </c>
      <c r="O642" s="6" t="n">
        <f aca="false">J642/AVERAGE(L522:L641)</f>
        <v>10.5465071027799</v>
      </c>
      <c r="Q642" s="29" t="n">
        <f aca="false">1/M642-(G642/100-(((E642/E522)^(1/10))-1))</f>
        <v>0.151652707602962</v>
      </c>
      <c r="R642" s="3" t="n">
        <f aca="false">((G642/G643+G642/1200+((1+G643/1200)^(-119))*(1-G642/G643)))</f>
        <v>1.0054791362968</v>
      </c>
      <c r="S642" s="3" t="n">
        <f aca="false">S641*R641*E641/E642</f>
        <v>6.3749503970579</v>
      </c>
      <c r="T642" s="9" t="n">
        <f aca="false">(($J762/$J642)^(1/10)-1)</f>
        <v>0.105193700764874</v>
      </c>
      <c r="U642" s="9" t="n">
        <f aca="false">(($S762/$S642)^(1/10)-1)</f>
        <v>0.0728331502801323</v>
      </c>
      <c r="V642" s="9" t="n">
        <f aca="false">T642-U642</f>
        <v>0.0323605504847413</v>
      </c>
      <c r="Y642" s="28"/>
      <c r="Z642" s="28"/>
    </row>
    <row r="643" customFormat="false" ht="14.65" hidden="false" customHeight="false" outlineLevel="0" collapsed="false">
      <c r="A643" s="11" t="n">
        <v>1923.11</v>
      </c>
      <c r="B643" s="1" t="n">
        <v>8.27</v>
      </c>
      <c r="C643" s="2" t="n">
        <v>0.5283</v>
      </c>
      <c r="D643" s="1" t="n">
        <v>0.9558</v>
      </c>
      <c r="E643" s="1" t="n">
        <v>17.3</v>
      </c>
      <c r="F643" s="2" t="n">
        <f aca="false">F642+1/12</f>
        <v>1923.87499999995</v>
      </c>
      <c r="G643" s="3" t="n">
        <f aca="false">G633*2/12+G645*10/12</f>
        <v>4.11</v>
      </c>
      <c r="H643" s="2" t="n">
        <v>153.708227745665</v>
      </c>
      <c r="I643" s="2" t="n">
        <v>9.81911205780347</v>
      </c>
      <c r="J643" s="4" t="n">
        <f aca="false">J642*((H643+(I643/12))/H642)</f>
        <v>2472.24920740382</v>
      </c>
      <c r="K643" s="2" t="n">
        <f aca="false">D643*$E$1862/E643</f>
        <v>17.7647308439306</v>
      </c>
      <c r="L643" s="4" t="n">
        <f aca="false">K643*(J643/H643)</f>
        <v>285.728632700915</v>
      </c>
      <c r="M643" s="26" t="n">
        <f aca="false">H643/AVERAGE(K523:K642)</f>
        <v>7.54632791191623</v>
      </c>
      <c r="O643" s="6" t="n">
        <f aca="false">J643/AVERAGE(L523:L642)</f>
        <v>10.8786718118555</v>
      </c>
      <c r="Q643" s="29" t="n">
        <f aca="false">1/M643-(G643/100-(((E643/E523)^(1/10))-1))</f>
        <v>0.146706362114953</v>
      </c>
      <c r="R643" s="3" t="n">
        <f aca="false">((G643/G644+G643/1200+((1+G644/1200)^(-119))*(1-G643/G644)))</f>
        <v>1.00546066797273</v>
      </c>
      <c r="S643" s="3" t="n">
        <f aca="false">S642*R642*E642/E643</f>
        <v>6.40987961916872</v>
      </c>
      <c r="T643" s="9" t="n">
        <f aca="false">(($J763/$J643)^(1/10)-1)</f>
        <v>0.104400853088358</v>
      </c>
      <c r="U643" s="9" t="n">
        <f aca="false">(($S763/$S643)^(1/10)-1)</f>
        <v>0.0726737850523187</v>
      </c>
      <c r="V643" s="9" t="n">
        <f aca="false">T643-U643</f>
        <v>0.0317270680360398</v>
      </c>
      <c r="Y643" s="28"/>
      <c r="Z643" s="28"/>
    </row>
    <row r="644" customFormat="false" ht="14.65" hidden="false" customHeight="false" outlineLevel="0" collapsed="false">
      <c r="A644" s="11" t="n">
        <v>1923.12</v>
      </c>
      <c r="B644" s="1" t="n">
        <v>8.55</v>
      </c>
      <c r="C644" s="2" t="n">
        <v>0.53</v>
      </c>
      <c r="D644" s="1" t="n">
        <v>0.98</v>
      </c>
      <c r="E644" s="1" t="n">
        <v>17.3</v>
      </c>
      <c r="F644" s="2" t="n">
        <f aca="false">F643+1/12</f>
        <v>1923.95833333329</v>
      </c>
      <c r="G644" s="3" t="n">
        <f aca="false">G633*1/12+G645*11/12</f>
        <v>4.085</v>
      </c>
      <c r="H644" s="2" t="n">
        <v>158.912375722543</v>
      </c>
      <c r="I644" s="2" t="n">
        <v>9.85070867052023</v>
      </c>
      <c r="J644" s="4" t="n">
        <f aca="false">J643*((H644+(I644/12))/H643)</f>
        <v>2569.15619467509</v>
      </c>
      <c r="K644" s="2" t="n">
        <f aca="false">D644*$E$1862/E644</f>
        <v>18.2145179190751</v>
      </c>
      <c r="L644" s="4" t="n">
        <f aca="false">K644*(J644/H644)</f>
        <v>294.476382547554</v>
      </c>
      <c r="M644" s="26" t="n">
        <f aca="false">H644/AVERAGE(K524:K643)</f>
        <v>7.80973914493874</v>
      </c>
      <c r="O644" s="6" t="n">
        <f aca="false">J644/AVERAGE(L524:L643)</f>
        <v>11.2583506170181</v>
      </c>
      <c r="Q644" s="29" t="n">
        <f aca="false">1/M644-(G644/100-(((E644/E524)^(1/10))-1))</f>
        <v>0.143537402336896</v>
      </c>
      <c r="R644" s="3" t="n">
        <f aca="false">((G644/G645+G644/1200+((1+G645/1200)^(-119))*(1-G644/G645)))</f>
        <v>1.00544220347699</v>
      </c>
      <c r="S644" s="3" t="n">
        <f aca="false">S643*R643*E643/E644</f>
        <v>6.4448818435142</v>
      </c>
      <c r="T644" s="9" t="n">
        <f aca="false">(($J764/$J644)^(1/10)-1)</f>
        <v>0.102686265002951</v>
      </c>
      <c r="U644" s="9" t="n">
        <f aca="false">(($S764/$S644)^(1/10)-1)</f>
        <v>0.072515111782604</v>
      </c>
      <c r="V644" s="9" t="n">
        <f aca="false">T644-U644</f>
        <v>0.0301711532203472</v>
      </c>
      <c r="Y644" s="28"/>
      <c r="Z644" s="28"/>
    </row>
    <row r="645" customFormat="false" ht="14.65" hidden="false" customHeight="false" outlineLevel="0" collapsed="false">
      <c r="A645" s="11" t="n">
        <v>1924.01</v>
      </c>
      <c r="B645" s="1" t="n">
        <v>8.83</v>
      </c>
      <c r="C645" s="2" t="n">
        <v>0.5317</v>
      </c>
      <c r="D645" s="1" t="n">
        <v>0.9758</v>
      </c>
      <c r="E645" s="1" t="n">
        <v>17.3</v>
      </c>
      <c r="F645" s="2" t="n">
        <f aca="false">F644+1/12</f>
        <v>1924.04166666662</v>
      </c>
      <c r="G645" s="3" t="n">
        <v>4.06</v>
      </c>
      <c r="H645" s="2" t="n">
        <v>164.116523699422</v>
      </c>
      <c r="I645" s="2" t="n">
        <v>9.88230528323699</v>
      </c>
      <c r="J645" s="4" t="n">
        <f aca="false">J644*((H645+(I645/12))/H644)</f>
        <v>2666.60634246083</v>
      </c>
      <c r="K645" s="2" t="n">
        <f aca="false">D645*$E$1862/E645</f>
        <v>18.136455699422</v>
      </c>
      <c r="L645" s="4" t="n">
        <f aca="false">K645*(J645/H645)</f>
        <v>294.685670325399</v>
      </c>
      <c r="M645" s="26" t="n">
        <f aca="false">H645/AVERAGE(K525:K644)</f>
        <v>8.07224944603738</v>
      </c>
      <c r="O645" s="6" t="n">
        <f aca="false">J645/AVERAGE(L525:L644)</f>
        <v>11.633992739691</v>
      </c>
      <c r="Q645" s="29" t="n">
        <f aca="false">1/M645-(G645/100-(((E645/E525)^(1/10))-1))</f>
        <v>0.139623358929356</v>
      </c>
      <c r="R645" s="3" t="n">
        <f aca="false">((G645/G646+G645/1200+((1+G646/1200)^(-119))*(1-G645/G646)))</f>
        <v>1.00474307877717</v>
      </c>
      <c r="S645" s="3" t="n">
        <f aca="false">S644*R644*E644/E645</f>
        <v>6.47995620189176</v>
      </c>
      <c r="T645" s="9" t="n">
        <f aca="false">(($J765/$J645)^(1/10)-1)</f>
        <v>0.105097928388076</v>
      </c>
      <c r="U645" s="9" t="n">
        <f aca="false">(($S765/$S645)^(1/10)-1)</f>
        <v>0.0723571298944843</v>
      </c>
      <c r="V645" s="9" t="n">
        <f aca="false">T645-U645</f>
        <v>0.0327407984935917</v>
      </c>
      <c r="Y645" s="28"/>
      <c r="Z645" s="28"/>
    </row>
    <row r="646" customFormat="false" ht="14.65" hidden="false" customHeight="false" outlineLevel="0" collapsed="false">
      <c r="A646" s="11" t="n">
        <v>1924.02</v>
      </c>
      <c r="B646" s="1" t="n">
        <v>8.87</v>
      </c>
      <c r="C646" s="2" t="n">
        <v>0.5333</v>
      </c>
      <c r="D646" s="1" t="n">
        <v>0.9717</v>
      </c>
      <c r="E646" s="1" t="n">
        <v>17.2</v>
      </c>
      <c r="F646" s="2" t="n">
        <f aca="false">F645+1/12</f>
        <v>1924.12499999995</v>
      </c>
      <c r="G646" s="3" t="n">
        <f aca="false">G645*11/12+G657*1/12</f>
        <v>4.04333333333333</v>
      </c>
      <c r="H646" s="2" t="n">
        <v>165.818461627907</v>
      </c>
      <c r="I646" s="2" t="n">
        <v>9.96967143023256</v>
      </c>
      <c r="J646" s="4" t="n">
        <f aca="false">J645*((H646+(I646/12))/H645)</f>
        <v>2707.75899878497</v>
      </c>
      <c r="K646" s="2" t="n">
        <f aca="false">D646*$E$1862/E646</f>
        <v>18.1652535697674</v>
      </c>
      <c r="L646" s="4" t="n">
        <f aca="false">K646*(J646/H646)</f>
        <v>296.632403508383</v>
      </c>
      <c r="M646" s="26" t="n">
        <f aca="false">H646/AVERAGE(K526:K645)</f>
        <v>8.16206622085036</v>
      </c>
      <c r="O646" s="6" t="n">
        <f aca="false">J646/AVERAGE(L526:L645)</f>
        <v>11.7609797095388</v>
      </c>
      <c r="Q646" s="29" t="n">
        <f aca="false">1/M646-(G646/100-(((E646/E526)^(1/10))-1))</f>
        <v>0.138876196502811</v>
      </c>
      <c r="R646" s="3" t="n">
        <f aca="false">((G646/G647+G646/1200+((1+G647/1200)^(-119))*(1-G646/G647)))</f>
        <v>1.00473024526307</v>
      </c>
      <c r="S646" s="3" t="n">
        <f aca="false">S645*R645*E645/E646</f>
        <v>6.54854400012195</v>
      </c>
      <c r="T646" s="9" t="n">
        <f aca="false">(($J766/$J646)^(1/10)-1)</f>
        <v>0.11083473751218</v>
      </c>
      <c r="U646" s="9" t="n">
        <f aca="false">(($S766/$S646)^(1/10)-1)</f>
        <v>0.0709487230755983</v>
      </c>
      <c r="V646" s="9" t="n">
        <f aca="false">T646-U646</f>
        <v>0.0398860144365818</v>
      </c>
      <c r="Y646" s="28"/>
      <c r="Z646" s="28"/>
    </row>
    <row r="647" customFormat="false" ht="14.65" hidden="false" customHeight="false" outlineLevel="0" collapsed="false">
      <c r="A647" s="11" t="n">
        <v>1924.03</v>
      </c>
      <c r="B647" s="1" t="n">
        <v>8.7</v>
      </c>
      <c r="C647" s="2" t="n">
        <v>0.535</v>
      </c>
      <c r="D647" s="1" t="n">
        <v>0.9675</v>
      </c>
      <c r="E647" s="1" t="n">
        <v>17.1</v>
      </c>
      <c r="F647" s="2" t="n">
        <f aca="false">F646+1/12</f>
        <v>1924.20833333329</v>
      </c>
      <c r="G647" s="3" t="n">
        <f aca="false">G645*10/12+G657*2/12</f>
        <v>4.02666666666667</v>
      </c>
      <c r="H647" s="2" t="n">
        <v>163.591543859649</v>
      </c>
      <c r="I647" s="2" t="n">
        <v>10.0599397660819</v>
      </c>
      <c r="J647" s="4" t="n">
        <f aca="false">J646*((H647+(I647/12))/H646)</f>
        <v>2685.08380596323</v>
      </c>
      <c r="K647" s="2" t="n">
        <f aca="false">D647*$E$1862/E647</f>
        <v>18.1925078947368</v>
      </c>
      <c r="L647" s="4" t="n">
        <f aca="false">K647*(J647/H647)</f>
        <v>298.599837042462</v>
      </c>
      <c r="M647" s="26" t="n">
        <f aca="false">H647/AVERAGE(K527:K646)</f>
        <v>8.05807704411609</v>
      </c>
      <c r="O647" s="6" t="n">
        <f aca="false">J647/AVERAGE(L527:L646)</f>
        <v>11.6100152198388</v>
      </c>
      <c r="Q647" s="29" t="n">
        <f aca="false">1/M647-(G647/100-(((E647/E527)^(1/10))-1))</f>
        <v>0.140007926133641</v>
      </c>
      <c r="R647" s="3" t="n">
        <f aca="false">((G647/G648+G647/1200+((1+G648/1200)^(-119))*(1-G647/G648)))</f>
        <v>1.00471741288822</v>
      </c>
      <c r="S647" s="3" t="n">
        <f aca="false">S646*R646*E646/E647</f>
        <v>6.61799694578751</v>
      </c>
      <c r="T647" s="9" t="n">
        <f aca="false">(($J767/$J647)^(1/10)-1)</f>
        <v>0.106316298258573</v>
      </c>
      <c r="U647" s="9" t="n">
        <f aca="false">(($S767/$S647)^(1/10)-1)</f>
        <v>0.0703453101037408</v>
      </c>
      <c r="V647" s="9" t="n">
        <f aca="false">T647-U647</f>
        <v>0.0359709881548327</v>
      </c>
      <c r="Y647" s="28"/>
      <c r="Z647" s="28"/>
    </row>
    <row r="648" customFormat="false" ht="14.65" hidden="false" customHeight="false" outlineLevel="0" collapsed="false">
      <c r="A648" s="11" t="n">
        <v>1924.04</v>
      </c>
      <c r="B648" s="1" t="n">
        <v>8.5</v>
      </c>
      <c r="C648" s="2" t="n">
        <v>0.5367</v>
      </c>
      <c r="D648" s="1" t="n">
        <v>0.9633</v>
      </c>
      <c r="E648" s="1" t="n">
        <v>17</v>
      </c>
      <c r="F648" s="2" t="n">
        <f aca="false">F647+1/12</f>
        <v>1924.29166666662</v>
      </c>
      <c r="G648" s="3" t="n">
        <f aca="false">G645*9/12+G657*3/12</f>
        <v>4.01</v>
      </c>
      <c r="H648" s="2" t="n">
        <v>160.771</v>
      </c>
      <c r="I648" s="2" t="n">
        <v>10.1512700823529</v>
      </c>
      <c r="J648" s="4" t="n">
        <f aca="false">J647*((H648+(I648/12))/H647)</f>
        <v>2652.67394576637</v>
      </c>
      <c r="K648" s="2" t="n">
        <f aca="false">D648*$E$1862/E648</f>
        <v>18.2200828588235</v>
      </c>
      <c r="L648" s="4" t="n">
        <f aca="false">K648*(J648/H648)</f>
        <v>300.625977877264</v>
      </c>
      <c r="M648" s="26" t="n">
        <f aca="false">H648/AVERAGE(K528:K647)</f>
        <v>7.92362034832798</v>
      </c>
      <c r="O648" s="6" t="n">
        <f aca="false">J648/AVERAGE(L528:L647)</f>
        <v>11.4169590928151</v>
      </c>
      <c r="Q648" s="29" t="n">
        <f aca="false">1/M648-(G648/100-(((E648/E528)^(1/10))-1))</f>
        <v>0.142733348583621</v>
      </c>
      <c r="R648" s="3" t="n">
        <f aca="false">((G648/G649+G648/1200+((1+G649/1200)^(-119))*(1-G648/G649)))</f>
        <v>1.00470458165404</v>
      </c>
      <c r="S648" s="3" t="n">
        <f aca="false">S647*R647*E647/E648</f>
        <v>6.68832980969656</v>
      </c>
      <c r="T648" s="9" t="n">
        <f aca="false">(($J768/$J648)^(1/10)-1)</f>
        <v>0.109877927769653</v>
      </c>
      <c r="U648" s="9" t="n">
        <f aca="false">(($S768/$S648)^(1/10)-1)</f>
        <v>0.0697378315491724</v>
      </c>
      <c r="V648" s="9" t="n">
        <f aca="false">T648-U648</f>
        <v>0.0401400962204808</v>
      </c>
      <c r="Y648" s="28"/>
      <c r="Z648" s="28"/>
    </row>
    <row r="649" customFormat="false" ht="14.65" hidden="false" customHeight="false" outlineLevel="0" collapsed="false">
      <c r="A649" s="11" t="n">
        <v>1924.05</v>
      </c>
      <c r="B649" s="1" t="n">
        <v>8.47</v>
      </c>
      <c r="C649" s="2" t="n">
        <v>0.5383</v>
      </c>
      <c r="D649" s="1" t="n">
        <v>0.9592</v>
      </c>
      <c r="E649" s="1" t="n">
        <v>17</v>
      </c>
      <c r="F649" s="2" t="n">
        <f aca="false">F648+1/12</f>
        <v>1924.37499999995</v>
      </c>
      <c r="G649" s="3" t="n">
        <f aca="false">G645*8/12+G657*4/12</f>
        <v>3.99333333333333</v>
      </c>
      <c r="H649" s="2" t="n">
        <v>160.203572941177</v>
      </c>
      <c r="I649" s="2" t="n">
        <v>10.1815328588235</v>
      </c>
      <c r="J649" s="4" t="n">
        <f aca="false">J648*((H649+(I649/12))/H648)</f>
        <v>2657.31092385</v>
      </c>
      <c r="K649" s="2" t="n">
        <f aca="false">D649*$E$1862/E649</f>
        <v>18.1425344941177</v>
      </c>
      <c r="L649" s="4" t="n">
        <f aca="false">K649*(J649/H649)</f>
        <v>300.931834493143</v>
      </c>
      <c r="M649" s="26" t="n">
        <f aca="false">H649/AVERAGE(K529:K648)</f>
        <v>7.89969833066529</v>
      </c>
      <c r="O649" s="6" t="n">
        <f aca="false">J649/AVERAGE(L529:L648)</f>
        <v>11.3835317227758</v>
      </c>
      <c r="Q649" s="29" t="n">
        <f aca="false">1/M649-(G649/100-(((E649/E529)^(1/10))-1))</f>
        <v>0.14221000739146</v>
      </c>
      <c r="R649" s="3" t="n">
        <f aca="false">((G649/G650+G649/1200+((1+G650/1200)^(-119))*(1-G649/G650)))</f>
        <v>1.00469175156195</v>
      </c>
      <c r="S649" s="3" t="n">
        <f aca="false">S648*R648*E648/E649</f>
        <v>6.71979560341544</v>
      </c>
      <c r="T649" s="9" t="n">
        <f aca="false">(($J769/$J649)^(1/10)-1)</f>
        <v>0.0982660733953844</v>
      </c>
      <c r="U649" s="9" t="n">
        <f aca="false">(($S769/$S649)^(1/10)-1)</f>
        <v>0.0697571929003529</v>
      </c>
      <c r="V649" s="9" t="n">
        <f aca="false">T649-U649</f>
        <v>0.0285088804950315</v>
      </c>
      <c r="Y649" s="28"/>
      <c r="Z649" s="28"/>
    </row>
    <row r="650" customFormat="false" ht="14.65" hidden="false" customHeight="false" outlineLevel="0" collapsed="false">
      <c r="A650" s="11" t="n">
        <v>1924.06</v>
      </c>
      <c r="B650" s="1" t="n">
        <v>8.63</v>
      </c>
      <c r="C650" s="2" t="n">
        <v>0.54</v>
      </c>
      <c r="D650" s="1" t="n">
        <v>0.955</v>
      </c>
      <c r="E650" s="1" t="n">
        <v>17</v>
      </c>
      <c r="F650" s="2" t="n">
        <f aca="false">F649+1/12</f>
        <v>1924.45833333328</v>
      </c>
      <c r="G650" s="3" t="n">
        <f aca="false">G645*7/12+G657*5/12</f>
        <v>3.97666666666667</v>
      </c>
      <c r="H650" s="2" t="n">
        <v>163.229850588235</v>
      </c>
      <c r="I650" s="2" t="n">
        <v>10.2136870588235</v>
      </c>
      <c r="J650" s="4" t="n">
        <f aca="false">J649*((H650+(I650/12))/H649)</f>
        <v>2721.62600524188</v>
      </c>
      <c r="K650" s="2" t="n">
        <f aca="false">D650*$E$1862/E650</f>
        <v>18.0630947058824</v>
      </c>
      <c r="L650" s="4" t="n">
        <f aca="false">K650*(J650/H650)</f>
        <v>301.176458285747</v>
      </c>
      <c r="M650" s="26" t="n">
        <f aca="false">H650/AVERAGE(K530:K649)</f>
        <v>8.05167694639665</v>
      </c>
      <c r="O650" s="6" t="n">
        <f aca="false">J650/AVERAGE(L530:L649)</f>
        <v>11.6032993371306</v>
      </c>
      <c r="Q650" s="29" t="n">
        <f aca="false">1/M650-(G650/100-(((E650/E530)^(1/10))-1))</f>
        <v>0.139987291792762</v>
      </c>
      <c r="R650" s="3" t="n">
        <f aca="false">((G650/G651+G650/1200+((1+G651/1200)^(-119))*(1-G650/G651)))</f>
        <v>1.00467892261336</v>
      </c>
      <c r="S650" s="3" t="n">
        <f aca="false">S649*R649*E649/E650</f>
        <v>6.75132321493374</v>
      </c>
      <c r="T650" s="9" t="n">
        <f aca="false">(($J770/$J650)^(1/10)-1)</f>
        <v>0.096672880962744</v>
      </c>
      <c r="U650" s="9" t="n">
        <f aca="false">(($S770/$S650)^(1/10)-1)</f>
        <v>0.0689747744213138</v>
      </c>
      <c r="V650" s="9" t="n">
        <f aca="false">T650-U650</f>
        <v>0.0276981065414301</v>
      </c>
      <c r="Y650" s="28"/>
      <c r="Z650" s="28"/>
    </row>
    <row r="651" customFormat="false" ht="14.65" hidden="false" customHeight="false" outlineLevel="0" collapsed="false">
      <c r="A651" s="11" t="n">
        <v>1924.07</v>
      </c>
      <c r="B651" s="1" t="n">
        <v>9.03</v>
      </c>
      <c r="C651" s="2" t="n">
        <v>0.5417</v>
      </c>
      <c r="D651" s="1" t="n">
        <v>0.9508</v>
      </c>
      <c r="E651" s="1" t="n">
        <v>17.1</v>
      </c>
      <c r="F651" s="2" t="n">
        <f aca="false">F650+1/12</f>
        <v>1924.54166666662</v>
      </c>
      <c r="G651" s="3" t="n">
        <f aca="false">G645*6/12+G657*6/12</f>
        <v>3.96</v>
      </c>
      <c r="H651" s="2" t="n">
        <v>169.796740350877</v>
      </c>
      <c r="I651" s="2" t="n">
        <v>10.1859240584795</v>
      </c>
      <c r="J651" s="4" t="n">
        <f aca="false">J650*((H651+(I651/12))/H650)</f>
        <v>2845.27255352484</v>
      </c>
      <c r="K651" s="2" t="n">
        <f aca="false">D651*$E$1862/E651</f>
        <v>17.8784873450292</v>
      </c>
      <c r="L651" s="4" t="n">
        <f aca="false">K651*(J651/H651)</f>
        <v>299.588609511785</v>
      </c>
      <c r="M651" s="26" t="n">
        <f aca="false">H651/AVERAGE(K531:K650)</f>
        <v>8.37771213997183</v>
      </c>
      <c r="O651" s="6" t="n">
        <f aca="false">J651/AVERAGE(L531:L650)</f>
        <v>12.0718232874575</v>
      </c>
      <c r="Q651" s="29" t="n">
        <f aca="false">1/M651-(G651/100-(((E651/E531)^(1/10))-1))</f>
        <v>0.134878878113648</v>
      </c>
      <c r="R651" s="3" t="n">
        <f aca="false">((G651/G652+G651/1200+((1+G652/1200)^(-119))*(1-G651/G652)))</f>
        <v>1.00466609480969</v>
      </c>
      <c r="S651" s="3" t="n">
        <f aca="false">S650*R650*E650/E651</f>
        <v>6.74324598096496</v>
      </c>
      <c r="T651" s="9" t="n">
        <f aca="false">(($J771/$J651)^(1/10)-1)</f>
        <v>0.086960988830153</v>
      </c>
      <c r="U651" s="9" t="n">
        <f aca="false">(($S771/$S651)^(1/10)-1)</f>
        <v>0.0696197917611399</v>
      </c>
      <c r="V651" s="9" t="n">
        <f aca="false">T651-U651</f>
        <v>0.0173411970690132</v>
      </c>
      <c r="Y651" s="28"/>
      <c r="Z651" s="28"/>
    </row>
    <row r="652" customFormat="false" ht="14.65" hidden="false" customHeight="false" outlineLevel="0" collapsed="false">
      <c r="A652" s="11" t="n">
        <v>1924.08</v>
      </c>
      <c r="B652" s="1" t="n">
        <v>9.34</v>
      </c>
      <c r="C652" s="2" t="n">
        <v>0.5433</v>
      </c>
      <c r="D652" s="1" t="n">
        <v>0.9467</v>
      </c>
      <c r="E652" s="1" t="n">
        <v>17</v>
      </c>
      <c r="F652" s="2" t="n">
        <f aca="false">F651+1/12</f>
        <v>1924.62499999995</v>
      </c>
      <c r="G652" s="3" t="n">
        <f aca="false">G645*5/12+G657*7/12</f>
        <v>3.94333333333333</v>
      </c>
      <c r="H652" s="2" t="n">
        <v>176.658957647059</v>
      </c>
      <c r="I652" s="2" t="n">
        <v>10.2761040352941</v>
      </c>
      <c r="J652" s="4" t="n">
        <f aca="false">J651*((H652+(I652/12))/H651)</f>
        <v>2974.61193236783</v>
      </c>
      <c r="K652" s="2" t="n">
        <f aca="false">D652*$E$1862/E652</f>
        <v>17.9061065529412</v>
      </c>
      <c r="L652" s="4" t="n">
        <f aca="false">K652*(J652/H652)</f>
        <v>301.50590111056</v>
      </c>
      <c r="M652" s="26" t="n">
        <f aca="false">H652/AVERAGE(K532:K651)</f>
        <v>8.71741830854833</v>
      </c>
      <c r="O652" s="6" t="n">
        <f aca="false">J652/AVERAGE(L532:L651)</f>
        <v>12.5590427808035</v>
      </c>
      <c r="Q652" s="29" t="n">
        <f aca="false">1/M652-(G652/100-(((E652/E532)^(1/10))-1))</f>
        <v>0.127689307422726</v>
      </c>
      <c r="R652" s="3" t="n">
        <f aca="false">((G652/G653+G652/1200+((1+G653/1200)^(-119))*(1-G652/G653)))</f>
        <v>1.00465326815236</v>
      </c>
      <c r="S652" s="3" t="n">
        <f aca="false">S651*R651*E651/E652</f>
        <v>6.81456184489622</v>
      </c>
      <c r="T652" s="9" t="n">
        <f aca="false">(($J772/$J652)^(1/10)-1)</f>
        <v>0.0782755245326632</v>
      </c>
      <c r="U652" s="9" t="n">
        <f aca="false">(($S772/$S652)^(1/10)-1)</f>
        <v>0.0690097428321244</v>
      </c>
      <c r="V652" s="9" t="n">
        <f aca="false">T652-U652</f>
        <v>0.00926578170053882</v>
      </c>
      <c r="Y652" s="28"/>
      <c r="Z652" s="28"/>
    </row>
    <row r="653" customFormat="false" ht="14.65" hidden="false" customHeight="false" outlineLevel="0" collapsed="false">
      <c r="A653" s="11" t="n">
        <v>1924.09</v>
      </c>
      <c r="B653" s="1" t="n">
        <v>9.25</v>
      </c>
      <c r="C653" s="2" t="n">
        <v>0.545</v>
      </c>
      <c r="D653" s="1" t="n">
        <v>0.9425</v>
      </c>
      <c r="E653" s="1" t="n">
        <v>17.1</v>
      </c>
      <c r="F653" s="2" t="n">
        <f aca="false">F652+1/12</f>
        <v>1924.70833333328</v>
      </c>
      <c r="G653" s="3" t="n">
        <f aca="false">G645*4/12+G657*8/12</f>
        <v>3.92666666666667</v>
      </c>
      <c r="H653" s="2" t="n">
        <v>173.933538011696</v>
      </c>
      <c r="I653" s="2" t="n">
        <v>10.2479760233918</v>
      </c>
      <c r="J653" s="4" t="n">
        <f aca="false">J652*((H653+(I653/12))/H652)</f>
        <v>2943.10063401429</v>
      </c>
      <c r="K653" s="2" t="n">
        <f aca="false">D653*$E$1862/E653</f>
        <v>17.722417251462</v>
      </c>
      <c r="L653" s="4" t="n">
        <f aca="false">K653*(J653/H653)</f>
        <v>299.878091627942</v>
      </c>
      <c r="M653" s="26" t="n">
        <f aca="false">H653/AVERAGE(K533:K652)</f>
        <v>8.58167037520905</v>
      </c>
      <c r="O653" s="6" t="n">
        <f aca="false">J653/AVERAGE(L533:L652)</f>
        <v>12.3627308761007</v>
      </c>
      <c r="Q653" s="29" t="n">
        <f aca="false">1/M653-(G653/100-(((E653/E533)^(1/10))-1))</f>
        <v>0.130287975144218</v>
      </c>
      <c r="R653" s="3" t="n">
        <f aca="false">((G653/G654+G653/1200+((1+G654/1200)^(-119))*(1-G653/G654)))</f>
        <v>1.0046404426428</v>
      </c>
      <c r="S653" s="3" t="n">
        <f aca="false">S652*R652*E652/E653</f>
        <v>6.80623515114171</v>
      </c>
      <c r="T653" s="9" t="n">
        <f aca="false">(($J773/$J653)^(1/10)-1)</f>
        <v>0.0756426517519462</v>
      </c>
      <c r="U653" s="9" t="n">
        <f aca="false">(($S773/$S653)^(1/10)-1)</f>
        <v>0.0680697638451793</v>
      </c>
      <c r="V653" s="9" t="n">
        <f aca="false">T653-U653</f>
        <v>0.00757288790676691</v>
      </c>
      <c r="Y653" s="28"/>
      <c r="Z653" s="28"/>
    </row>
    <row r="654" customFormat="false" ht="14.65" hidden="false" customHeight="false" outlineLevel="0" collapsed="false">
      <c r="A654" s="11" t="n">
        <v>1924.1</v>
      </c>
      <c r="B654" s="1" t="n">
        <v>9.13</v>
      </c>
      <c r="C654" s="2" t="n">
        <v>0.5467</v>
      </c>
      <c r="D654" s="1" t="n">
        <v>0.9383</v>
      </c>
      <c r="E654" s="1" t="n">
        <v>17.2</v>
      </c>
      <c r="F654" s="2" t="n">
        <f aca="false">F653+1/12</f>
        <v>1924.79166666662</v>
      </c>
      <c r="G654" s="3" t="n">
        <f aca="false">G645*3/12+G657*9/12</f>
        <v>3.91</v>
      </c>
      <c r="H654" s="2" t="n">
        <v>170.678980232558</v>
      </c>
      <c r="I654" s="2" t="n">
        <v>10.2201750813954</v>
      </c>
      <c r="J654" s="4" t="n">
        <f aca="false">J653*((H654+(I654/12))/H653)</f>
        <v>2902.44195773344</v>
      </c>
      <c r="K654" s="2" t="n">
        <f aca="false">D654*$E$1862/E654</f>
        <v>17.540863872093</v>
      </c>
      <c r="L654" s="4" t="n">
        <f aca="false">K654*(J654/H654)</f>
        <v>298.287107222484</v>
      </c>
      <c r="M654" s="26" t="n">
        <f aca="false">H654/AVERAGE(K534:K653)</f>
        <v>8.41949103587242</v>
      </c>
      <c r="O654" s="6" t="n">
        <f aca="false">J654/AVERAGE(L534:L653)</f>
        <v>12.1300825362617</v>
      </c>
      <c r="Q654" s="29" t="n">
        <f aca="false">1/M654-(G654/100-(((E654/E534)^(1/10))-1))</f>
        <v>0.134352017234744</v>
      </c>
      <c r="R654" s="3" t="n">
        <f aca="false">((G654/G655+G654/1200+((1+G655/1200)^(-119))*(1-G654/G655)))</f>
        <v>1.00462761828244</v>
      </c>
      <c r="S654" s="3" t="n">
        <f aca="false">S653*R653*E653/E654</f>
        <v>6.79806433279392</v>
      </c>
      <c r="T654" s="9" t="n">
        <f aca="false">(($J774/$J654)^(1/10)-1)</f>
        <v>0.0792314551311788</v>
      </c>
      <c r="U654" s="9" t="n">
        <f aca="false">(($S774/$S654)^(1/10)-1)</f>
        <v>0.069497356889956</v>
      </c>
      <c r="V654" s="9" t="n">
        <f aca="false">T654-U654</f>
        <v>0.00973409824122284</v>
      </c>
      <c r="Y654" s="28"/>
      <c r="Z654" s="28"/>
    </row>
    <row r="655" customFormat="false" ht="14.65" hidden="false" customHeight="false" outlineLevel="0" collapsed="false">
      <c r="A655" s="11" t="n">
        <v>1924.11</v>
      </c>
      <c r="B655" s="1" t="n">
        <v>9.64</v>
      </c>
      <c r="C655" s="2" t="n">
        <v>0.5483</v>
      </c>
      <c r="D655" s="1" t="n">
        <v>0.9342</v>
      </c>
      <c r="E655" s="1" t="n">
        <v>17.2</v>
      </c>
      <c r="F655" s="2" t="n">
        <f aca="false">F654+1/12</f>
        <v>1924.87499999995</v>
      </c>
      <c r="G655" s="3" t="n">
        <f aca="false">G645*2/12+G657*10/12</f>
        <v>3.89333333333333</v>
      </c>
      <c r="H655" s="2" t="n">
        <v>180.213074418605</v>
      </c>
      <c r="I655" s="2" t="n">
        <v>10.2500859651163</v>
      </c>
      <c r="J655" s="4" t="n">
        <f aca="false">J654*((H655+(I655/12))/H654)</f>
        <v>3079.09724895974</v>
      </c>
      <c r="K655" s="2" t="n">
        <f aca="false">D655*$E$1862/E655</f>
        <v>17.4642172325581</v>
      </c>
      <c r="L655" s="4" t="n">
        <f aca="false">K655*(J655/H655)</f>
        <v>298.391353732177</v>
      </c>
      <c r="M655" s="26" t="n">
        <f aca="false">H655/AVERAGE(K535:K654)</f>
        <v>8.88832736125097</v>
      </c>
      <c r="O655" s="6" t="n">
        <f aca="false">J655/AVERAGE(L535:L654)</f>
        <v>12.8039508149566</v>
      </c>
      <c r="Q655" s="29" t="n">
        <f aca="false">1/M655-(G655/100-(((E655/E535)^(1/10))-1))</f>
        <v>0.127215175876196</v>
      </c>
      <c r="R655" s="3" t="n">
        <f aca="false">((G655/G656+G655/1200+((1+G656/1200)^(-119))*(1-G655/G656)))</f>
        <v>1.0046147950727</v>
      </c>
      <c r="S655" s="3" t="n">
        <f aca="false">S654*R654*E654/E655</f>
        <v>6.82952317958555</v>
      </c>
      <c r="T655" s="9" t="n">
        <f aca="false">(($J775/$J655)^(1/10)-1)</f>
        <v>0.0762705001106792</v>
      </c>
      <c r="U655" s="9" t="n">
        <f aca="false">(($S775/$S655)^(1/10)-1)</f>
        <v>0.0695122438984879</v>
      </c>
      <c r="V655" s="9" t="n">
        <f aca="false">T655-U655</f>
        <v>0.00675825621219128</v>
      </c>
      <c r="Y655" s="28"/>
      <c r="Z655" s="28"/>
    </row>
    <row r="656" customFormat="false" ht="14.65" hidden="false" customHeight="false" outlineLevel="0" collapsed="false">
      <c r="A656" s="11" t="n">
        <v>1924.12</v>
      </c>
      <c r="B656" s="1" t="n">
        <v>10.16</v>
      </c>
      <c r="C656" s="2" t="n">
        <v>0.55</v>
      </c>
      <c r="D656" s="1" t="n">
        <v>0.93</v>
      </c>
      <c r="E656" s="1" t="n">
        <v>17.3</v>
      </c>
      <c r="F656" s="2" t="n">
        <f aca="false">F655+1/12</f>
        <v>1924.95833333328</v>
      </c>
      <c r="G656" s="3" t="n">
        <f aca="false">G645*1/12+G657*11/12</f>
        <v>3.87666666666667</v>
      </c>
      <c r="H656" s="2" t="n">
        <v>188.836226589595</v>
      </c>
      <c r="I656" s="2" t="n">
        <v>10.2224335260116</v>
      </c>
      <c r="J656" s="4" t="n">
        <f aca="false">J655*((H656+(I656/12))/H655)</f>
        <v>3240.9862413843</v>
      </c>
      <c r="K656" s="2" t="n">
        <f aca="false">D656*$E$1862/E656</f>
        <v>17.2852057803468</v>
      </c>
      <c r="L656" s="4" t="n">
        <f aca="false">K656*(J656/H656)</f>
        <v>296.665079181831</v>
      </c>
      <c r="M656" s="26" t="n">
        <f aca="false">H656/AVERAGE(K536:K655)</f>
        <v>9.31063968041637</v>
      </c>
      <c r="O656" s="6" t="n">
        <f aca="false">J656/AVERAGE(L536:L655)</f>
        <v>13.4083915943481</v>
      </c>
      <c r="Q656" s="29" t="n">
        <f aca="false">1/M656-(G656/100-(((E656/E536)^(1/10))-1))</f>
        <v>0.123928919192219</v>
      </c>
      <c r="R656" s="3" t="n">
        <f aca="false">((G656/G657+G656/1200+((1+G657/1200)^(-119))*(1-G656/G657)))</f>
        <v>1.00460197301501</v>
      </c>
      <c r="S656" s="3" t="n">
        <f aca="false">S655*R655*E655/E656</f>
        <v>6.82138083858157</v>
      </c>
      <c r="T656" s="9" t="n">
        <f aca="false">(($J776/$J656)^(1/10)-1)</f>
        <v>0.0726963219434405</v>
      </c>
      <c r="U656" s="9" t="n">
        <f aca="false">(($S776/$S656)^(1/10)-1)</f>
        <v>0.0709425319934893</v>
      </c>
      <c r="V656" s="9" t="n">
        <f aca="false">T656-U656</f>
        <v>0.00175378994995112</v>
      </c>
      <c r="Y656" s="28"/>
      <c r="Z656" s="28"/>
    </row>
    <row r="657" customFormat="false" ht="14.65" hidden="false" customHeight="false" outlineLevel="0" collapsed="false">
      <c r="A657" s="11" t="n">
        <v>1925.01</v>
      </c>
      <c r="B657" s="1" t="n">
        <v>10.58</v>
      </c>
      <c r="C657" s="2" t="n">
        <v>0.5542</v>
      </c>
      <c r="D657" s="1" t="n">
        <v>0.9567</v>
      </c>
      <c r="E657" s="1" t="n">
        <v>17.3</v>
      </c>
      <c r="F657" s="2" t="n">
        <f aca="false">F656+1/12</f>
        <v>1925.04166666662</v>
      </c>
      <c r="G657" s="3" t="n">
        <v>3.86</v>
      </c>
      <c r="H657" s="2" t="n">
        <v>196.642448554913</v>
      </c>
      <c r="I657" s="2" t="n">
        <v>10.3004957456647</v>
      </c>
      <c r="J657" s="4" t="n">
        <f aca="false">J656*((H657+(I657/12))/H656)</f>
        <v>3389.69625804729</v>
      </c>
      <c r="K657" s="2" t="n">
        <f aca="false">D657*$E$1862/E657</f>
        <v>17.7814584624277</v>
      </c>
      <c r="L657" s="4" t="n">
        <f aca="false">K657*(J657/H657)</f>
        <v>306.514405489021</v>
      </c>
      <c r="M657" s="26" t="n">
        <f aca="false">H657/AVERAGE(K537:K656)</f>
        <v>9.692618852255</v>
      </c>
      <c r="O657" s="6" t="n">
        <f aca="false">J657/AVERAGE(L537:L656)</f>
        <v>13.9530656954814</v>
      </c>
      <c r="Q657" s="29" t="n">
        <f aca="false">1/M657-(G657/100-(((E657/E537)^(1/10))-1))</f>
        <v>0.119862870853239</v>
      </c>
      <c r="R657" s="3" t="n">
        <f aca="false">((G657/G658+G657/1200+((1+G658/1200)^(-119))*(1-G657/G658)))</f>
        <v>1.00445180740101</v>
      </c>
      <c r="S657" s="3" t="n">
        <f aca="false">S656*R656*E656/E657</f>
        <v>6.8527726491258</v>
      </c>
      <c r="T657" s="9" t="n">
        <f aca="false">(($J777/$J657)^(1/10)-1)</f>
        <v>0.0667448156951205</v>
      </c>
      <c r="U657" s="9" t="n">
        <f aca="false">(($S777/$S657)^(1/10)-1)</f>
        <v>0.0693704949873772</v>
      </c>
      <c r="V657" s="9" t="n">
        <f aca="false">T657-U657</f>
        <v>-0.00262567929225677</v>
      </c>
      <c r="Y657" s="28"/>
      <c r="Z657" s="28"/>
    </row>
    <row r="658" customFormat="false" ht="14.65" hidden="false" customHeight="false" outlineLevel="0" collapsed="false">
      <c r="A658" s="11" t="n">
        <v>1925.02</v>
      </c>
      <c r="B658" s="1" t="n">
        <v>10.67</v>
      </c>
      <c r="C658" s="2" t="n">
        <v>0.5583</v>
      </c>
      <c r="D658" s="1" t="n">
        <v>0.9833</v>
      </c>
      <c r="E658" s="1" t="n">
        <v>17.2</v>
      </c>
      <c r="F658" s="2" t="n">
        <f aca="false">F657+1/12</f>
        <v>1925.12499999995</v>
      </c>
      <c r="G658" s="3" t="n">
        <f aca="false">G657*11/12+G669*1/12</f>
        <v>3.845</v>
      </c>
      <c r="H658" s="2" t="n">
        <v>199.468205813954</v>
      </c>
      <c r="I658" s="2" t="n">
        <v>10.4370289883721</v>
      </c>
      <c r="J658" s="4" t="n">
        <f aca="false">J657*((H658+(I658/12))/H657)</f>
        <v>3453.39896012455</v>
      </c>
      <c r="K658" s="2" t="n">
        <f aca="false">D658*$E$1862/E658</f>
        <v>18.3821074767442</v>
      </c>
      <c r="L658" s="4" t="n">
        <f aca="false">K658*(J658/H658)</f>
        <v>318.249971648591</v>
      </c>
      <c r="M658" s="26" t="n">
        <f aca="false">H658/AVERAGE(K538:K657)</f>
        <v>9.83080472281957</v>
      </c>
      <c r="O658" s="6" t="n">
        <f aca="false">J658/AVERAGE(L538:L657)</f>
        <v>14.143902484636</v>
      </c>
      <c r="Q658" s="29" t="n">
        <f aca="false">1/M658-(G658/100-(((E658/E538)^(1/10))-1))</f>
        <v>0.119001028491139</v>
      </c>
      <c r="R658" s="3" t="n">
        <f aca="false">((G658/G659+G658/1200+((1+G659/1200)^(-119))*(1-G658/G659)))</f>
        <v>1.00444017326368</v>
      </c>
      <c r="S658" s="3" t="n">
        <f aca="false">S657*R657*E657/E658</f>
        <v>6.92329894215241</v>
      </c>
      <c r="T658" s="9" t="n">
        <f aca="false">(($J778/$J658)^(1/10)-1)</f>
        <v>0.0611610345140126</v>
      </c>
      <c r="U658" s="9" t="n">
        <f aca="false">(($S778/$S658)^(1/10)-1)</f>
        <v>0.0678492859982791</v>
      </c>
      <c r="V658" s="9" t="n">
        <f aca="false">T658-U658</f>
        <v>-0.00668825148426655</v>
      </c>
      <c r="Y658" s="28"/>
      <c r="Z658" s="28"/>
    </row>
    <row r="659" customFormat="false" ht="14.65" hidden="false" customHeight="false" outlineLevel="0" collapsed="false">
      <c r="A659" s="11" t="n">
        <v>1925.03</v>
      </c>
      <c r="B659" s="1" t="n">
        <v>10.39</v>
      </c>
      <c r="C659" s="2" t="n">
        <v>0.5625</v>
      </c>
      <c r="D659" s="1" t="n">
        <v>1.01</v>
      </c>
      <c r="E659" s="1" t="n">
        <v>17.3</v>
      </c>
      <c r="F659" s="2" t="n">
        <f aca="false">F658+1/12</f>
        <v>1925.20833333328</v>
      </c>
      <c r="G659" s="3" t="n">
        <f aca="false">G657*10/12+G669*2/12</f>
        <v>3.83</v>
      </c>
      <c r="H659" s="2" t="n">
        <v>193.111062427746</v>
      </c>
      <c r="I659" s="2" t="n">
        <v>10.4547615606936</v>
      </c>
      <c r="J659" s="4" t="n">
        <f aca="false">J658*((H659+(I659/12))/H658)</f>
        <v>3358.42118130103</v>
      </c>
      <c r="K659" s="2" t="n">
        <f aca="false">D659*$E$1862/E659</f>
        <v>18.7721052023121</v>
      </c>
      <c r="L659" s="4" t="n">
        <f aca="false">K659*(J659/H659)</f>
        <v>326.468276526857</v>
      </c>
      <c r="M659" s="26" t="n">
        <f aca="false">H659/AVERAGE(K539:K658)</f>
        <v>9.51853753881003</v>
      </c>
      <c r="O659" s="6" t="n">
        <f aca="false">J659/AVERAGE(L539:L658)</f>
        <v>13.685923349948</v>
      </c>
      <c r="Q659" s="29" t="n">
        <f aca="false">1/M659-(G659/100-(((E659/E539)^(1/10))-1))</f>
        <v>0.124162501345325</v>
      </c>
      <c r="R659" s="3" t="n">
        <f aca="false">((G659/G660+G659/1200+((1+G660/1200)^(-119))*(1-G659/G660)))</f>
        <v>1.00442853996912</v>
      </c>
      <c r="S659" s="3" t="n">
        <f aca="false">S658*R658*E658/E659</f>
        <v>6.9138428283817</v>
      </c>
      <c r="T659" s="9" t="n">
        <f aca="false">(($J779/$J659)^(1/10)-1)</f>
        <v>0.0576394464468919</v>
      </c>
      <c r="U659" s="9" t="n">
        <f aca="false">(($S779/$S659)^(1/10)-1)</f>
        <v>0.0683499389608637</v>
      </c>
      <c r="V659" s="9" t="n">
        <f aca="false">T659-U659</f>
        <v>-0.0107104925139718</v>
      </c>
      <c r="Y659" s="28"/>
      <c r="Z659" s="28"/>
    </row>
    <row r="660" customFormat="false" ht="14.65" hidden="false" customHeight="false" outlineLevel="0" collapsed="false">
      <c r="A660" s="11" t="n">
        <v>1925.04</v>
      </c>
      <c r="B660" s="1" t="n">
        <v>10.28</v>
      </c>
      <c r="C660" s="2" t="n">
        <v>0.5667</v>
      </c>
      <c r="D660" s="1" t="n">
        <v>1.037</v>
      </c>
      <c r="E660" s="1" t="n">
        <v>17.2</v>
      </c>
      <c r="F660" s="2" t="n">
        <f aca="false">F659+1/12</f>
        <v>1925.29166666662</v>
      </c>
      <c r="G660" s="3" t="n">
        <f aca="false">G657*9/12+G669*3/12</f>
        <v>3.815</v>
      </c>
      <c r="H660" s="2" t="n">
        <v>192.177427906977</v>
      </c>
      <c r="I660" s="2" t="n">
        <v>10.594061127907</v>
      </c>
      <c r="J660" s="4" t="n">
        <f aca="false">J659*((H660+(I660/12))/H659)</f>
        <v>3357.53777941818</v>
      </c>
      <c r="K660" s="2" t="n">
        <f aca="false">D660*$E$1862/E660</f>
        <v>19.3859915116279</v>
      </c>
      <c r="L660" s="4" t="n">
        <f aca="false">K660*(J660/H660)</f>
        <v>338.693256542476</v>
      </c>
      <c r="M660" s="26" t="n">
        <f aca="false">H660/AVERAGE(K540:K659)</f>
        <v>9.47656678790307</v>
      </c>
      <c r="O660" s="6" t="n">
        <f aca="false">J660/AVERAGE(L540:L659)</f>
        <v>13.6155454520142</v>
      </c>
      <c r="Q660" s="29" t="n">
        <f aca="false">1/M660-(G660/100-(((E660/E540)^(1/10))-1))</f>
        <v>0.123103403704484</v>
      </c>
      <c r="R660" s="3" t="n">
        <f aca="false">((G660/G661+G660/1200+((1+G661/1200)^(-119))*(1-G660/G661)))</f>
        <v>1.00441690751828</v>
      </c>
      <c r="S660" s="3" t="n">
        <f aca="false">S659*R659*E659/E660</f>
        <v>6.98483583127861</v>
      </c>
      <c r="T660" s="9" t="n">
        <f aca="false">(($J780/$J660)^(1/10)-1)</f>
        <v>0.0649982908553008</v>
      </c>
      <c r="U660" s="9" t="n">
        <f aca="false">(($S780/$S660)^(1/10)-1)</f>
        <v>0.0668363891057762</v>
      </c>
      <c r="V660" s="9" t="n">
        <f aca="false">T660-U660</f>
        <v>-0.00183809825047532</v>
      </c>
      <c r="Y660" s="28"/>
      <c r="Z660" s="28"/>
    </row>
    <row r="661" customFormat="false" ht="14.65" hidden="false" customHeight="false" outlineLevel="0" collapsed="false">
      <c r="A661" s="11" t="n">
        <v>1925.05</v>
      </c>
      <c r="B661" s="1" t="n">
        <v>10.61</v>
      </c>
      <c r="C661" s="2" t="n">
        <v>0.5708</v>
      </c>
      <c r="D661" s="1" t="n">
        <v>1.063</v>
      </c>
      <c r="E661" s="1" t="n">
        <v>17.3</v>
      </c>
      <c r="F661" s="2" t="n">
        <f aca="false">F660+1/12</f>
        <v>1925.37499999995</v>
      </c>
      <c r="G661" s="3" t="n">
        <f aca="false">G657*8/12+G669*4/12</f>
        <v>3.8</v>
      </c>
      <c r="H661" s="2" t="n">
        <v>197.20003583815</v>
      </c>
      <c r="I661" s="2" t="n">
        <v>10.6090273757225</v>
      </c>
      <c r="J661" s="4" t="n">
        <f aca="false">J660*((H661+(I661/12))/H660)</f>
        <v>3460.73380481783</v>
      </c>
      <c r="K661" s="2" t="n">
        <f aca="false">D661*$E$1862/E661</f>
        <v>19.7571760693642</v>
      </c>
      <c r="L661" s="4" t="n">
        <f aca="false">K661*(J661/H661)</f>
        <v>346.72573369664</v>
      </c>
      <c r="M661" s="26" t="n">
        <f aca="false">H661/AVERAGE(K541:K660)</f>
        <v>9.72900769402133</v>
      </c>
      <c r="O661" s="6" t="n">
        <f aca="false">J661/AVERAGE(L541:L660)</f>
        <v>13.963817337115</v>
      </c>
      <c r="Q661" s="29" t="n">
        <f aca="false">1/M661-(G661/100-(((E661/E541)^(1/10))-1))</f>
        <v>0.120076985272663</v>
      </c>
      <c r="R661" s="3" t="n">
        <f aca="false">((G661/G662+G661/1200+((1+G662/1200)^(-119))*(1-G661/G662)))</f>
        <v>1.00440527591209</v>
      </c>
      <c r="S661" s="3" t="n">
        <f aca="false">S660*R660*E660/E661</f>
        <v>6.97513409994348</v>
      </c>
      <c r="T661" s="9" t="n">
        <f aca="false">(($J781/$J661)^(1/10)-1)</f>
        <v>0.0702421504175543</v>
      </c>
      <c r="U661" s="9" t="n">
        <f aca="false">(($S781/$S661)^(1/10)-1)</f>
        <v>0.0673370905451776</v>
      </c>
      <c r="V661" s="9" t="n">
        <f aca="false">T661-U661</f>
        <v>0.00290505987237677</v>
      </c>
      <c r="Y661" s="28"/>
      <c r="Z661" s="28"/>
    </row>
    <row r="662" customFormat="false" ht="14.65" hidden="false" customHeight="false" outlineLevel="0" collapsed="false">
      <c r="A662" s="11" t="n">
        <v>1925.06</v>
      </c>
      <c r="B662" s="1" t="n">
        <v>10.8</v>
      </c>
      <c r="C662" s="2" t="n">
        <v>0.575</v>
      </c>
      <c r="D662" s="1" t="n">
        <v>1.09</v>
      </c>
      <c r="E662" s="1" t="n">
        <v>17.5</v>
      </c>
      <c r="F662" s="2" t="n">
        <f aca="false">F661+1/12</f>
        <v>1925.45833333328</v>
      </c>
      <c r="G662" s="3" t="n">
        <f aca="false">G657*7/12+G669*5/12</f>
        <v>3.785</v>
      </c>
      <c r="H662" s="2" t="n">
        <v>198.437348571429</v>
      </c>
      <c r="I662" s="2" t="n">
        <v>10.5649514285714</v>
      </c>
      <c r="J662" s="4" t="n">
        <f aca="false">J661*((H662+(I662/12))/H661)</f>
        <v>3497.89852279044</v>
      </c>
      <c r="K662" s="2" t="n">
        <f aca="false">D662*$E$1862/E662</f>
        <v>20.0274731428571</v>
      </c>
      <c r="L662" s="4" t="n">
        <f aca="false">K662*(J662/H662)</f>
        <v>353.028647207554</v>
      </c>
      <c r="M662" s="26" t="n">
        <f aca="false">H662/AVERAGE(K542:K661)</f>
        <v>9.79638618045061</v>
      </c>
      <c r="O662" s="6" t="n">
        <f aca="false">J662/AVERAGE(L542:L661)</f>
        <v>14.0434113280408</v>
      </c>
      <c r="Q662" s="29" t="n">
        <f aca="false">1/M662-(G662/100-(((E662/E542)^(1/10))-1))</f>
        <v>0.120733727931262</v>
      </c>
      <c r="R662" s="3" t="n">
        <f aca="false">((G662/G663+G662/1200+((1+G663/1200)^(-119))*(1-G662/G663)))</f>
        <v>1.0043936451515</v>
      </c>
      <c r="S662" s="3" t="n">
        <f aca="false">S661*R661*E661/E662</f>
        <v>6.92579450171837</v>
      </c>
      <c r="T662" s="9" t="n">
        <f aca="false">(($J782/$J662)^(1/10)-1)</f>
        <v>0.0742581580383164</v>
      </c>
      <c r="U662" s="9" t="n">
        <f aca="false">(($S782/$S662)^(1/10)-1)</f>
        <v>0.0692241757935845</v>
      </c>
      <c r="V662" s="9" t="n">
        <f aca="false">T662-U662</f>
        <v>0.00503398224473184</v>
      </c>
      <c r="Y662" s="28"/>
      <c r="Z662" s="28"/>
    </row>
    <row r="663" customFormat="false" ht="14.65" hidden="false" customHeight="false" outlineLevel="0" collapsed="false">
      <c r="A663" s="11" t="n">
        <v>1925.07</v>
      </c>
      <c r="B663" s="1" t="n">
        <v>11.1</v>
      </c>
      <c r="C663" s="2" t="n">
        <v>0.5792</v>
      </c>
      <c r="D663" s="1" t="n">
        <v>1.117</v>
      </c>
      <c r="E663" s="1" t="n">
        <v>17.7</v>
      </c>
      <c r="F663" s="2" t="n">
        <f aca="false">F662+1/12</f>
        <v>1925.54166666662</v>
      </c>
      <c r="G663" s="3" t="n">
        <f aca="false">G657*6/12+G669*6/12</f>
        <v>3.77</v>
      </c>
      <c r="H663" s="2" t="n">
        <v>201.644983050848</v>
      </c>
      <c r="I663" s="2" t="n">
        <v>10.5218715480226</v>
      </c>
      <c r="J663" s="4" t="n">
        <f aca="false">J662*((H663+(I663/12))/H662)</f>
        <v>3569.8961411259</v>
      </c>
      <c r="K663" s="2" t="n">
        <f aca="false">D663*$E$1862/E663</f>
        <v>20.2916618079096</v>
      </c>
      <c r="L663" s="4" t="n">
        <f aca="false">K663*(J663/H663)</f>
        <v>359.240899967354</v>
      </c>
      <c r="M663" s="26" t="n">
        <f aca="false">H663/AVERAGE(K543:K662)</f>
        <v>9.9639938917878</v>
      </c>
      <c r="O663" s="6" t="n">
        <f aca="false">J663/AVERAGE(L543:L662)</f>
        <v>14.2630123844958</v>
      </c>
      <c r="Q663" s="29" t="n">
        <f aca="false">1/M663-(G663/100-(((E663/E543)^(1/10))-1))</f>
        <v>0.120367901162568</v>
      </c>
      <c r="R663" s="3" t="n">
        <f aca="false">((G663/G664+G663/1200+((1+G664/1200)^(-119))*(1-G663/G664)))</f>
        <v>1.00438201523747</v>
      </c>
      <c r="S663" s="3" t="n">
        <f aca="false">S662*R662*E662/E663</f>
        <v>6.877622584189</v>
      </c>
      <c r="T663" s="9" t="n">
        <f aca="false">(($J783/$J663)^(1/10)-1)</f>
        <v>0.0779286075885568</v>
      </c>
      <c r="U663" s="9" t="n">
        <f aca="false">(($S783/$S663)^(1/10)-1)</f>
        <v>0.0703221664022309</v>
      </c>
      <c r="V663" s="9" t="n">
        <f aca="false">T663-U663</f>
        <v>0.00760644118632592</v>
      </c>
      <c r="Y663" s="28"/>
      <c r="Z663" s="28"/>
    </row>
    <row r="664" customFormat="false" ht="14.65" hidden="false" customHeight="false" outlineLevel="0" collapsed="false">
      <c r="A664" s="11" t="n">
        <v>1925.08</v>
      </c>
      <c r="B664" s="1" t="n">
        <v>11.25</v>
      </c>
      <c r="C664" s="2" t="n">
        <v>0.5833</v>
      </c>
      <c r="D664" s="1" t="n">
        <v>1.143</v>
      </c>
      <c r="E664" s="1" t="n">
        <v>17.7</v>
      </c>
      <c r="F664" s="2" t="n">
        <f aca="false">F663+1/12</f>
        <v>1925.62499999995</v>
      </c>
      <c r="G664" s="3" t="n">
        <f aca="false">G657*5/12+G669*7/12</f>
        <v>3.755</v>
      </c>
      <c r="H664" s="2" t="n">
        <v>204.369915254237</v>
      </c>
      <c r="I664" s="2" t="n">
        <v>10.5963530282486</v>
      </c>
      <c r="J664" s="4" t="n">
        <f aca="false">J663*((H664+(I664/12))/H663)</f>
        <v>3633.77101705041</v>
      </c>
      <c r="K664" s="2" t="n">
        <f aca="false">D664*$E$1862/E664</f>
        <v>20.7639833898305</v>
      </c>
      <c r="L664" s="4" t="n">
        <f aca="false">K664*(J664/H664)</f>
        <v>369.191135332322</v>
      </c>
      <c r="M664" s="26" t="n">
        <f aca="false">H664/AVERAGE(K544:K663)</f>
        <v>10.1109184584889</v>
      </c>
      <c r="O664" s="6" t="n">
        <f aca="false">J664/AVERAGE(L544:L663)</f>
        <v>14.4499404511054</v>
      </c>
      <c r="Q664" s="29" t="n">
        <f aca="false">1/M664-(G664/100-(((E664/E544)^(1/10))-1))</f>
        <v>0.119059522310408</v>
      </c>
      <c r="R664" s="3" t="n">
        <f aca="false">((G664/G665+G664/1200+((1+G665/1200)^(-119))*(1-G664/G665)))</f>
        <v>1.00437038617093</v>
      </c>
      <c r="S664" s="3" t="n">
        <f aca="false">S663*R663*E663/E664</f>
        <v>6.90776043115048</v>
      </c>
      <c r="T664" s="9" t="n">
        <f aca="false">(($J784/$J664)^(1/10)-1)</f>
        <v>0.0834296452002741</v>
      </c>
      <c r="U664" s="9" t="n">
        <f aca="false">(($S784/$S664)^(1/10)-1)</f>
        <v>0.0702047010312605</v>
      </c>
      <c r="V664" s="9" t="n">
        <f aca="false">T664-U664</f>
        <v>0.0132249441690135</v>
      </c>
      <c r="Y664" s="28"/>
      <c r="Z664" s="28"/>
    </row>
    <row r="665" customFormat="false" ht="14.65" hidden="false" customHeight="false" outlineLevel="0" collapsed="false">
      <c r="A665" s="11" t="n">
        <v>1925.09</v>
      </c>
      <c r="B665" s="1" t="n">
        <v>11.51</v>
      </c>
      <c r="C665" s="2" t="n">
        <v>0.5875</v>
      </c>
      <c r="D665" s="1" t="n">
        <v>1.17</v>
      </c>
      <c r="E665" s="1" t="n">
        <v>17.7</v>
      </c>
      <c r="F665" s="2" t="n">
        <f aca="false">F664+1/12</f>
        <v>1925.70833333328</v>
      </c>
      <c r="G665" s="3" t="n">
        <f aca="false">G657*4/12+G669*8/12</f>
        <v>3.74</v>
      </c>
      <c r="H665" s="2" t="n">
        <v>209.093131073446</v>
      </c>
      <c r="I665" s="2" t="n">
        <v>10.6726511299435</v>
      </c>
      <c r="J665" s="4" t="n">
        <f aca="false">J664*((H665+(I665/12))/H664)</f>
        <v>3733.56513590755</v>
      </c>
      <c r="K665" s="2" t="n">
        <f aca="false">D665*$E$1862/E665</f>
        <v>21.2544711864407</v>
      </c>
      <c r="L665" s="4" t="n">
        <f aca="false">K665*(J665/H665)</f>
        <v>379.519653259065</v>
      </c>
      <c r="M665" s="26" t="n">
        <f aca="false">H665/AVERAGE(K545:K664)</f>
        <v>10.3592476113485</v>
      </c>
      <c r="O665" s="6" t="n">
        <f aca="false">J665/AVERAGE(L545:L664)</f>
        <v>14.7772583769912</v>
      </c>
      <c r="Q665" s="29" t="n">
        <f aca="false">1/M665-(G665/100-(((E665/E545)^(1/10))-1))</f>
        <v>0.116838646065995</v>
      </c>
      <c r="R665" s="3" t="n">
        <f aca="false">((G665/G666+G665/1200+((1+G666/1200)^(-119))*(1-G665/G666)))</f>
        <v>1.00435875795284</v>
      </c>
      <c r="S665" s="3" t="n">
        <f aca="false">S664*R664*E664/E665</f>
        <v>6.93795001181089</v>
      </c>
      <c r="T665" s="9" t="n">
        <f aca="false">(($J785/$J665)^(1/10)-1)</f>
        <v>0.083099150693537</v>
      </c>
      <c r="U665" s="9" t="n">
        <f aca="false">(($S785/$S665)^(1/10)-1)</f>
        <v>0.0700875107346732</v>
      </c>
      <c r="V665" s="9" t="n">
        <f aca="false">T665-U665</f>
        <v>0.0130116399588638</v>
      </c>
      <c r="Y665" s="28"/>
      <c r="Z665" s="28"/>
    </row>
    <row r="666" customFormat="false" ht="14.65" hidden="false" customHeight="false" outlineLevel="0" collapsed="false">
      <c r="A666" s="11" t="n">
        <v>1925.1</v>
      </c>
      <c r="B666" s="1" t="n">
        <v>11.89</v>
      </c>
      <c r="C666" s="2" t="n">
        <v>0.5917</v>
      </c>
      <c r="D666" s="1" t="n">
        <v>1.197</v>
      </c>
      <c r="E666" s="1" t="n">
        <v>17.7</v>
      </c>
      <c r="F666" s="2" t="n">
        <f aca="false">F665+1/12</f>
        <v>1925.79166666662</v>
      </c>
      <c r="G666" s="3" t="n">
        <f aca="false">G657*3/12+G669*9/12</f>
        <v>3.725</v>
      </c>
      <c r="H666" s="2" t="n">
        <v>215.996292655367</v>
      </c>
      <c r="I666" s="2" t="n">
        <v>10.7489492316384</v>
      </c>
      <c r="J666" s="4" t="n">
        <f aca="false">J665*((H666+(I666/12))/H665)</f>
        <v>3872.82235796558</v>
      </c>
      <c r="K666" s="2" t="n">
        <f aca="false">D666*$E$1862/E666</f>
        <v>21.7449589830509</v>
      </c>
      <c r="L666" s="4" t="n">
        <f aca="false">K666*(J666/H666)</f>
        <v>389.888003573154</v>
      </c>
      <c r="M666" s="26" t="n">
        <f aca="false">H666/AVERAGE(K546:K665)</f>
        <v>10.7184959970229</v>
      </c>
      <c r="O666" s="6" t="n">
        <f aca="false">J666/AVERAGE(L546:L665)</f>
        <v>15.2567961001514</v>
      </c>
      <c r="Q666" s="29" t="n">
        <f aca="false">1/M666-(G666/100-(((E666/E546)^(1/10))-1))</f>
        <v>0.112711639795245</v>
      </c>
      <c r="R666" s="3" t="n">
        <f aca="false">((G666/G667+G666/1200+((1+G667/1200)^(-119))*(1-G666/G667)))</f>
        <v>1.00434713058414</v>
      </c>
      <c r="S666" s="3" t="n">
        <f aca="false">S665*R665*E665/E666</f>
        <v>6.96819085660127</v>
      </c>
      <c r="T666" s="9" t="n">
        <f aca="false">(($J786/$J666)^(1/10)-1)</f>
        <v>0.0823273868444037</v>
      </c>
      <c r="U666" s="9" t="n">
        <f aca="false">(($S786/$S666)^(1/10)-1)</f>
        <v>0.0699705953859968</v>
      </c>
      <c r="V666" s="9" t="n">
        <f aca="false">T666-U666</f>
        <v>0.0123567914584068</v>
      </c>
      <c r="Y666" s="28"/>
      <c r="Z666" s="28"/>
    </row>
    <row r="667" customFormat="false" ht="14.65" hidden="false" customHeight="false" outlineLevel="0" collapsed="false">
      <c r="A667" s="11" t="n">
        <v>1925.11</v>
      </c>
      <c r="B667" s="1" t="n">
        <v>12.26</v>
      </c>
      <c r="C667" s="2" t="n">
        <v>0.5958</v>
      </c>
      <c r="D667" s="1" t="n">
        <v>1.223</v>
      </c>
      <c r="E667" s="1" t="n">
        <v>18</v>
      </c>
      <c r="F667" s="2" t="n">
        <f aca="false">F666+1/12</f>
        <v>1925.87499999995</v>
      </c>
      <c r="G667" s="3" t="n">
        <f aca="false">G657*2/12+G669*10/12</f>
        <v>3.71</v>
      </c>
      <c r="H667" s="2" t="n">
        <v>219.005828888889</v>
      </c>
      <c r="I667" s="2" t="n">
        <v>10.6430402</v>
      </c>
      <c r="J667" s="4" t="n">
        <f aca="false">J666*((H667+(I667/12))/H666)</f>
        <v>3942.68597783169</v>
      </c>
      <c r="K667" s="2" t="n">
        <f aca="false">D667*$E$1862/E667</f>
        <v>21.8469925555556</v>
      </c>
      <c r="L667" s="4" t="n">
        <f aca="false">K667*(J667/H667)</f>
        <v>393.303829599361</v>
      </c>
      <c r="M667" s="26" t="n">
        <f aca="false">H667/AVERAGE(K547:K666)</f>
        <v>10.8863174403079</v>
      </c>
      <c r="O667" s="6" t="n">
        <f aca="false">J667/AVERAGE(L547:L666)</f>
        <v>15.4583451720363</v>
      </c>
      <c r="Q667" s="29" t="n">
        <f aca="false">1/M667-(G667/100-(((E667/E547)^(1/10))-1))</f>
        <v>0.112168706885457</v>
      </c>
      <c r="R667" s="3" t="n">
        <f aca="false">((G667/G668+G667/1200+((1+G668/1200)^(-119))*(1-G667/G668)))</f>
        <v>1.00433550406579</v>
      </c>
      <c r="S667" s="3" t="n">
        <f aca="false">S666*R666*E666/E667</f>
        <v>6.88184111732029</v>
      </c>
      <c r="T667" s="9" t="n">
        <f aca="false">(($J787/$J667)^(1/10)-1)</f>
        <v>0.0896673781750117</v>
      </c>
      <c r="U667" s="9" t="n">
        <f aca="false">(($S787/$S667)^(1/10)-1)</f>
        <v>0.0708744784504918</v>
      </c>
      <c r="V667" s="9" t="n">
        <f aca="false">T667-U667</f>
        <v>0.0187928997245199</v>
      </c>
      <c r="Y667" s="28"/>
      <c r="Z667" s="28"/>
    </row>
    <row r="668" customFormat="false" ht="14.65" hidden="false" customHeight="false" outlineLevel="0" collapsed="false">
      <c r="A668" s="11" t="n">
        <v>1925.12</v>
      </c>
      <c r="B668" s="1" t="n">
        <v>12.46</v>
      </c>
      <c r="C668" s="2" t="n">
        <v>0.6</v>
      </c>
      <c r="D668" s="1" t="n">
        <v>1.25</v>
      </c>
      <c r="E668" s="1" t="n">
        <v>17.9</v>
      </c>
      <c r="F668" s="2" t="n">
        <f aca="false">F667+1/12</f>
        <v>1925.95833333328</v>
      </c>
      <c r="G668" s="3" t="n">
        <f aca="false">G657*1/12+G669*11/12</f>
        <v>3.695</v>
      </c>
      <c r="H668" s="2" t="n">
        <v>223.821973184358</v>
      </c>
      <c r="I668" s="2" t="n">
        <v>10.7779441340782</v>
      </c>
      <c r="J668" s="4" t="n">
        <f aca="false">J667*((H668+(I668/12))/H667)</f>
        <v>4045.55865232869</v>
      </c>
      <c r="K668" s="2" t="n">
        <f aca="false">D668*$E$1862/E668</f>
        <v>22.4540502793296</v>
      </c>
      <c r="L668" s="4" t="n">
        <f aca="false">K668*(J668/H668)</f>
        <v>405.854599952718</v>
      </c>
      <c r="M668" s="26" t="n">
        <f aca="false">H668/AVERAGE(K548:K667)</f>
        <v>11.1473652391373</v>
      </c>
      <c r="O668" s="6" t="n">
        <f aca="false">J668/AVERAGE(L548:L667)</f>
        <v>15.7888669742474</v>
      </c>
      <c r="Q668" s="29" t="n">
        <f aca="false">1/M668-(G668/100-(((E668/E548)^(1/10))-1))</f>
        <v>0.109578652155422</v>
      </c>
      <c r="R668" s="3" t="n">
        <f aca="false">((G668/G669+G668/1200+((1+G669/1200)^(-119))*(1-G668/G669)))</f>
        <v>1.00432387839873</v>
      </c>
      <c r="S668" s="3" t="n">
        <f aca="false">S667*R667*E667/E668</f>
        <v>6.95029009018782</v>
      </c>
      <c r="T668" s="9" t="n">
        <f aca="false">(($J788/$J668)^(1/10)-1)</f>
        <v>0.0871902934964088</v>
      </c>
      <c r="U668" s="9" t="n">
        <f aca="false">(($S788/$S668)^(1/10)-1)</f>
        <v>0.070161643644489</v>
      </c>
      <c r="V668" s="9" t="n">
        <f aca="false">T668-U668</f>
        <v>0.0170286498519199</v>
      </c>
      <c r="Y668" s="28"/>
      <c r="Z668" s="28"/>
    </row>
    <row r="669" customFormat="false" ht="14.65" hidden="false" customHeight="false" outlineLevel="0" collapsed="false">
      <c r="A669" s="11" t="n">
        <v>1926.01</v>
      </c>
      <c r="B669" s="1" t="n">
        <v>12.65</v>
      </c>
      <c r="C669" s="2" t="n">
        <v>0.6075</v>
      </c>
      <c r="D669" s="1" t="n">
        <v>1.249</v>
      </c>
      <c r="E669" s="1" t="n">
        <v>17.9</v>
      </c>
      <c r="F669" s="2" t="n">
        <f aca="false">F668+1/12</f>
        <v>1926.04166666662</v>
      </c>
      <c r="G669" s="3" t="n">
        <v>3.68</v>
      </c>
      <c r="H669" s="2" t="n">
        <v>227.234988826816</v>
      </c>
      <c r="I669" s="2" t="n">
        <v>10.9126684357542</v>
      </c>
      <c r="J669" s="4" t="n">
        <f aca="false">J668*((H669+(I669/12))/H668)</f>
        <v>4123.68566281959</v>
      </c>
      <c r="K669" s="2" t="n">
        <f aca="false">D669*$E$1862/E669</f>
        <v>22.4360870391062</v>
      </c>
      <c r="L669" s="4" t="n">
        <f aca="false">K669*(J669/H669)</f>
        <v>407.152837380369</v>
      </c>
      <c r="M669" s="26" t="n">
        <f aca="false">H669/AVERAGE(K549:K668)</f>
        <v>11.3409661885062</v>
      </c>
      <c r="O669" s="6" t="n">
        <f aca="false">J669/AVERAGE(L549:L668)</f>
        <v>16.0188508360703</v>
      </c>
      <c r="Q669" s="29" t="n">
        <f aca="false">1/M669-(G669/100-(((E669/E549)^(1/10))-1))</f>
        <v>0.10717666605596</v>
      </c>
      <c r="R669" s="3" t="n">
        <f aca="false">((G669/G670+G669/1200+((1+G670/1200)^(-119))*(1-G669/G670)))</f>
        <v>1.00542091275448</v>
      </c>
      <c r="S669" s="3" t="n">
        <f aca="false">S668*R668*E668/E669</f>
        <v>6.98034229937372</v>
      </c>
      <c r="T669" s="9" t="n">
        <f aca="false">(($J789/$J669)^(1/10)-1)</f>
        <v>0.0912770219511072</v>
      </c>
      <c r="U669" s="9" t="n">
        <f aca="false">(($S789/$S669)^(1/10)-1)</f>
        <v>0.0700455063626411</v>
      </c>
      <c r="V669" s="9" t="n">
        <f aca="false">T669-U669</f>
        <v>0.0212315155884661</v>
      </c>
      <c r="Y669" s="28"/>
      <c r="Z669" s="28"/>
    </row>
    <row r="670" customFormat="false" ht="14.65" hidden="false" customHeight="false" outlineLevel="0" collapsed="false">
      <c r="A670" s="11" t="n">
        <v>1926.02</v>
      </c>
      <c r="B670" s="1" t="n">
        <v>12.67</v>
      </c>
      <c r="C670" s="2" t="n">
        <v>0.615</v>
      </c>
      <c r="D670" s="1" t="n">
        <v>1.248</v>
      </c>
      <c r="E670" s="1" t="n">
        <v>17.9</v>
      </c>
      <c r="F670" s="2" t="n">
        <f aca="false">F669+1/12</f>
        <v>1926.12499999995</v>
      </c>
      <c r="G670" s="3" t="n">
        <f aca="false">G669*11/12+G681*1/12</f>
        <v>3.65166666666667</v>
      </c>
      <c r="H670" s="2" t="n">
        <v>227.594253631285</v>
      </c>
      <c r="I670" s="2" t="n">
        <v>11.0473927374302</v>
      </c>
      <c r="J670" s="4" t="n">
        <f aca="false">J669*((H670+(I670/12))/H669)</f>
        <v>4146.91195558448</v>
      </c>
      <c r="K670" s="2" t="n">
        <f aca="false">D670*$E$1862/E670</f>
        <v>22.4181237988827</v>
      </c>
      <c r="L670" s="4" t="n">
        <f aca="false">K670*(J670/H670)</f>
        <v>408.472464133342</v>
      </c>
      <c r="M670" s="26" t="n">
        <f aca="false">H670/AVERAGE(K550:K669)</f>
        <v>11.389435672748</v>
      </c>
      <c r="O670" s="6" t="n">
        <f aca="false">J670/AVERAGE(L550:L669)</f>
        <v>16.0412733151966</v>
      </c>
      <c r="Q670" s="29" t="n">
        <f aca="false">1/M670-(G670/100-(((E670/E550)^(1/10))-1))</f>
        <v>0.107084753332911</v>
      </c>
      <c r="R670" s="3" t="n">
        <f aca="false">((G670/G671+G670/1200+((1+G671/1200)^(-119))*(1-G670/G671)))</f>
        <v>1.0054004313264</v>
      </c>
      <c r="S670" s="3" t="n">
        <f aca="false">S669*R669*E669/E670</f>
        <v>7.01818212597504</v>
      </c>
      <c r="T670" s="9" t="n">
        <f aca="false">(($J790/$J670)^(1/10)-1)</f>
        <v>0.0970773550878816</v>
      </c>
      <c r="U670" s="9" t="n">
        <f aca="false">(($S790/$S670)^(1/10)-1)</f>
        <v>0.0696798595669286</v>
      </c>
      <c r="V670" s="9" t="n">
        <f aca="false">T670-U670</f>
        <v>0.0273974955209531</v>
      </c>
      <c r="Y670" s="28"/>
      <c r="Z670" s="28"/>
    </row>
    <row r="671" customFormat="false" ht="14.65" hidden="false" customHeight="false" outlineLevel="0" collapsed="false">
      <c r="A671" s="11" t="n">
        <v>1926.03</v>
      </c>
      <c r="B671" s="1" t="n">
        <v>11.81</v>
      </c>
      <c r="C671" s="2" t="n">
        <v>0.6225</v>
      </c>
      <c r="D671" s="1" t="n">
        <v>1.248</v>
      </c>
      <c r="E671" s="1" t="n">
        <v>17.8</v>
      </c>
      <c r="F671" s="2" t="n">
        <f aca="false">F670+1/12</f>
        <v>1926.20833333328</v>
      </c>
      <c r="G671" s="3" t="n">
        <f aca="false">G669*10/12+G681*2/12</f>
        <v>3.62333333333333</v>
      </c>
      <c r="H671" s="2" t="n">
        <v>213.337697752809</v>
      </c>
      <c r="I671" s="2" t="n">
        <v>11.2449379213483</v>
      </c>
      <c r="J671" s="4" t="n">
        <f aca="false">J670*((H671+(I671/12))/H670)</f>
        <v>3904.22260595834</v>
      </c>
      <c r="K671" s="2" t="n">
        <f aca="false">D671*$E$1862/E671</f>
        <v>22.5440683146067</v>
      </c>
      <c r="L671" s="4" t="n">
        <f aca="false">K671*(J671/H671)</f>
        <v>412.571533635564</v>
      </c>
      <c r="M671" s="26" t="n">
        <f aca="false">H671/AVERAGE(K551:K670)</f>
        <v>10.7123520627325</v>
      </c>
      <c r="O671" s="6" t="n">
        <f aca="false">J671/AVERAGE(L551:L670)</f>
        <v>15.046869401753</v>
      </c>
      <c r="Q671" s="29" t="n">
        <f aca="false">1/M671-(G671/100-(((E671/E551)^(1/10))-1))</f>
        <v>0.111316989162465</v>
      </c>
      <c r="R671" s="3" t="n">
        <f aca="false">((G671/G672+G671/1200+((1+G672/1200)^(-119))*(1-G671/G672)))</f>
        <v>1.00537995566629</v>
      </c>
      <c r="S671" s="3" t="n">
        <f aca="false">S670*R670*E670/E671</f>
        <v>7.0957242542038</v>
      </c>
      <c r="T671" s="9" t="n">
        <f aca="false">(($J791/$J671)^(1/10)-1)</f>
        <v>0.107157259912728</v>
      </c>
      <c r="U671" s="9" t="n">
        <f aca="false">(($S791/$S671)^(1/10)-1)</f>
        <v>0.0694953858324889</v>
      </c>
      <c r="V671" s="9" t="n">
        <f aca="false">T671-U671</f>
        <v>0.0376618740802395</v>
      </c>
      <c r="Y671" s="28"/>
      <c r="Z671" s="28"/>
    </row>
    <row r="672" customFormat="false" ht="14.65" hidden="false" customHeight="false" outlineLevel="0" collapsed="false">
      <c r="A672" s="11" t="n">
        <v>1926.04</v>
      </c>
      <c r="B672" s="1" t="n">
        <v>11.48</v>
      </c>
      <c r="C672" s="2" t="n">
        <v>0.63</v>
      </c>
      <c r="D672" s="1" t="n">
        <v>1.247</v>
      </c>
      <c r="E672" s="1" t="n">
        <v>17.9</v>
      </c>
      <c r="F672" s="2" t="n">
        <f aca="false">F671+1/12</f>
        <v>1926.29166666662</v>
      </c>
      <c r="G672" s="3" t="n">
        <f aca="false">G669*9/12+G681*3/12</f>
        <v>3.595</v>
      </c>
      <c r="H672" s="2" t="n">
        <v>206.217997765363</v>
      </c>
      <c r="I672" s="2" t="n">
        <v>11.3168413407821</v>
      </c>
      <c r="J672" s="4" t="n">
        <f aca="false">J671*((H672+(I672/12))/H671)</f>
        <v>3791.18614665736</v>
      </c>
      <c r="K672" s="2" t="n">
        <f aca="false">D672*$E$1862/E672</f>
        <v>22.4001605586592</v>
      </c>
      <c r="L672" s="4" t="n">
        <f aca="false">K672*(J672/H672)</f>
        <v>411.812641540221</v>
      </c>
      <c r="M672" s="26" t="n">
        <f aca="false">H672/AVERAGE(K552:K671)</f>
        <v>10.3955876859547</v>
      </c>
      <c r="O672" s="6" t="n">
        <f aca="false">J672/AVERAGE(L552:L671)</f>
        <v>14.5623667282574</v>
      </c>
      <c r="Q672" s="29" t="n">
        <f aca="false">1/M672-(G672/100-(((E672/E552)^(1/10))-1))</f>
        <v>0.114036219395915</v>
      </c>
      <c r="R672" s="3" t="n">
        <f aca="false">((G672/G673+G672/1200+((1+G673/1200)^(-119))*(1-G672/G673)))</f>
        <v>1.00535948578636</v>
      </c>
      <c r="S672" s="3" t="n">
        <f aca="false">S671*R671*E671/E672</f>
        <v>7.09404475211102</v>
      </c>
      <c r="T672" s="9" t="n">
        <f aca="false">(($J792/$J672)^(1/10)-1)</f>
        <v>0.110885129299813</v>
      </c>
      <c r="U672" s="9" t="n">
        <f aca="false">(($S792/$S672)^(1/10)-1)</f>
        <v>0.0697338568888304</v>
      </c>
      <c r="V672" s="9" t="n">
        <f aca="false">T672-U672</f>
        <v>0.0411512724109826</v>
      </c>
      <c r="Y672" s="28"/>
      <c r="Z672" s="28"/>
    </row>
    <row r="673" customFormat="false" ht="14.65" hidden="false" customHeight="false" outlineLevel="0" collapsed="false">
      <c r="A673" s="11" t="n">
        <v>1926.05</v>
      </c>
      <c r="B673" s="1" t="n">
        <v>11.56</v>
      </c>
      <c r="C673" s="2" t="n">
        <v>0.6375</v>
      </c>
      <c r="D673" s="1" t="n">
        <v>1.246</v>
      </c>
      <c r="E673" s="1" t="n">
        <v>17.8</v>
      </c>
      <c r="F673" s="2" t="n">
        <f aca="false">F672+1/12</f>
        <v>1926.37499999995</v>
      </c>
      <c r="G673" s="3" t="n">
        <f aca="false">G669*8/12+G681*4/12</f>
        <v>3.56666666666667</v>
      </c>
      <c r="H673" s="2" t="n">
        <v>208.821658426966</v>
      </c>
      <c r="I673" s="2" t="n">
        <v>11.5159002808989</v>
      </c>
      <c r="J673" s="4" t="n">
        <f aca="false">J672*((H673+(I673/12))/H672)</f>
        <v>3856.69549038516</v>
      </c>
      <c r="K673" s="2" t="n">
        <f aca="false">D673*$E$1862/E673</f>
        <v>22.50794</v>
      </c>
      <c r="L673" s="4" t="n">
        <f aca="false">K673*(J673/H673)</f>
        <v>415.695725001722</v>
      </c>
      <c r="M673" s="26" t="n">
        <f aca="false">H673/AVERAGE(K553:K672)</f>
        <v>10.5751584638061</v>
      </c>
      <c r="O673" s="6" t="n">
        <f aca="false">J673/AVERAGE(L553:L672)</f>
        <v>14.7718600419003</v>
      </c>
      <c r="Q673" s="29" t="n">
        <f aca="false">1/M673-(G673/100-(((E673/E553)^(1/10))-1))</f>
        <v>0.111107465496153</v>
      </c>
      <c r="R673" s="3" t="n">
        <f aca="false">((G673/G674+G673/1200+((1+G674/1200)^(-119))*(1-G673/G674)))</f>
        <v>1.00533902169885</v>
      </c>
      <c r="S673" s="3" t="n">
        <f aca="false">S672*R672*E672/E673</f>
        <v>7.17213296606107</v>
      </c>
      <c r="T673" s="9" t="n">
        <f aca="false">(($J793/$J673)^(1/10)-1)</f>
        <v>0.103297693264958</v>
      </c>
      <c r="U673" s="9" t="n">
        <f aca="false">(($S793/$S673)^(1/10)-1)</f>
        <v>0.0687766018270875</v>
      </c>
      <c r="V673" s="9" t="n">
        <f aca="false">T673-U673</f>
        <v>0.0345210914378702</v>
      </c>
      <c r="Y673" s="28"/>
      <c r="Z673" s="28"/>
    </row>
    <row r="674" customFormat="false" ht="14.65" hidden="false" customHeight="false" outlineLevel="0" collapsed="false">
      <c r="A674" s="11" t="n">
        <v>1926.06</v>
      </c>
      <c r="B674" s="1" t="n">
        <v>12.11</v>
      </c>
      <c r="C674" s="2" t="n">
        <v>0.645</v>
      </c>
      <c r="D674" s="1" t="n">
        <v>1.245</v>
      </c>
      <c r="E674" s="1" t="n">
        <v>17.7</v>
      </c>
      <c r="F674" s="2" t="n">
        <f aca="false">F673+1/12</f>
        <v>1926.45833333328</v>
      </c>
      <c r="G674" s="3" t="n">
        <f aca="false">G669*7/12+G681*5/12</f>
        <v>3.53833333333333</v>
      </c>
      <c r="H674" s="2" t="n">
        <v>219.992859887006</v>
      </c>
      <c r="I674" s="2" t="n">
        <v>11.7172084745763</v>
      </c>
      <c r="J674" s="4" t="n">
        <f aca="false">J673*((H674+(I674/12))/H673)</f>
        <v>4081.048325254</v>
      </c>
      <c r="K674" s="2" t="n">
        <f aca="false">D674*$E$1862/E674</f>
        <v>22.6169372881356</v>
      </c>
      <c r="L674" s="4" t="n">
        <f aca="false">K674*(J674/H674)</f>
        <v>419.562771671447</v>
      </c>
      <c r="M674" s="26" t="n">
        <f aca="false">H674/AVERAGE(K554:K673)</f>
        <v>11.19797974023</v>
      </c>
      <c r="O674" s="6" t="n">
        <f aca="false">J674/AVERAGE(L554:L673)</f>
        <v>15.5919497530852</v>
      </c>
      <c r="Q674" s="29" t="n">
        <f aca="false">1/M674-(G674/100-(((E674/E554)^(1/10))-1))</f>
        <v>0.104560956413678</v>
      </c>
      <c r="R674" s="3" t="n">
        <f aca="false">((G674/G675+G674/1200+((1+G675/1200)^(-119))*(1-G674/G675)))</f>
        <v>1.00531856341602</v>
      </c>
      <c r="S674" s="3" t="n">
        <f aca="false">S673*R673*E673/E674</f>
        <v>7.25116200478937</v>
      </c>
      <c r="T674" s="9" t="n">
        <f aca="false">(($J794/$J674)^(1/10)-1)</f>
        <v>0.101203518314466</v>
      </c>
      <c r="U674" s="9" t="n">
        <f aca="false">(($S794/$S674)^(1/10)-1)</f>
        <v>0.0670429145574993</v>
      </c>
      <c r="V674" s="9" t="n">
        <f aca="false">T674-U674</f>
        <v>0.0341606037569671</v>
      </c>
      <c r="Y674" s="28"/>
      <c r="Z674" s="28"/>
    </row>
    <row r="675" customFormat="false" ht="14.65" hidden="false" customHeight="false" outlineLevel="0" collapsed="false">
      <c r="A675" s="11" t="n">
        <v>1926.07</v>
      </c>
      <c r="B675" s="1" t="n">
        <v>12.62</v>
      </c>
      <c r="C675" s="2" t="n">
        <v>0.6525</v>
      </c>
      <c r="D675" s="1" t="n">
        <v>1.244</v>
      </c>
      <c r="E675" s="1" t="n">
        <v>17.5</v>
      </c>
      <c r="F675" s="2" t="n">
        <f aca="false">F674+1/12</f>
        <v>1926.54166666662</v>
      </c>
      <c r="G675" s="3" t="n">
        <f aca="false">G669*6/12+G681*6/12</f>
        <v>3.51</v>
      </c>
      <c r="H675" s="2" t="n">
        <v>231.877716571429</v>
      </c>
      <c r="I675" s="2" t="n">
        <v>11.9889231428571</v>
      </c>
      <c r="J675" s="4" t="n">
        <f aca="false">J674*((H675+(I675/12))/H674)</f>
        <v>4320.0558808674</v>
      </c>
      <c r="K675" s="2" t="n">
        <f aca="false">D675*$E$1862/E675</f>
        <v>22.8570427428571</v>
      </c>
      <c r="L675" s="4" t="n">
        <f aca="false">K675*(J675/H675)</f>
        <v>425.843860205946</v>
      </c>
      <c r="M675" s="26" t="n">
        <f aca="false">H675/AVERAGE(K555:K674)</f>
        <v>11.8696940584813</v>
      </c>
      <c r="O675" s="6" t="n">
        <f aca="false">J675/AVERAGE(L555:L674)</f>
        <v>16.4691247433603</v>
      </c>
      <c r="Q675" s="29" t="n">
        <f aca="false">1/M675-(G675/100-(((E675/E555)^(1/10))-1))</f>
        <v>0.0985973902995364</v>
      </c>
      <c r="R675" s="3" t="n">
        <f aca="false">((G675/G676+G675/1200+((1+G676/1200)^(-119))*(1-G675/G676)))</f>
        <v>1.00529811095018</v>
      </c>
      <c r="S675" s="3" t="n">
        <f aca="false">S674*R674*E674/E675</f>
        <v>7.37303894426315</v>
      </c>
      <c r="T675" s="9" t="n">
        <f aca="false">(($J795/$J675)^(1/10)-1)</f>
        <v>0.100812648350273</v>
      </c>
      <c r="U675" s="9" t="n">
        <f aca="false">(($S795/$S675)^(1/10)-1)</f>
        <v>0.0647097785894317</v>
      </c>
      <c r="V675" s="9" t="n">
        <f aca="false">T675-U675</f>
        <v>0.0361028697608414</v>
      </c>
      <c r="Y675" s="28"/>
      <c r="Z675" s="28"/>
    </row>
    <row r="676" customFormat="false" ht="14.65" hidden="false" customHeight="false" outlineLevel="0" collapsed="false">
      <c r="A676" s="11" t="n">
        <v>1926.08</v>
      </c>
      <c r="B676" s="1" t="n">
        <v>13.12</v>
      </c>
      <c r="C676" s="2" t="n">
        <v>0.66</v>
      </c>
      <c r="D676" s="1" t="n">
        <v>1.243</v>
      </c>
      <c r="E676" s="1" t="n">
        <v>17.4</v>
      </c>
      <c r="F676" s="2" t="n">
        <f aca="false">F675+1/12</f>
        <v>1926.62499999995</v>
      </c>
      <c r="G676" s="3" t="n">
        <f aca="false">G669*5/12+G681*7/12</f>
        <v>3.48166666666667</v>
      </c>
      <c r="H676" s="2" t="n">
        <v>242.450059770115</v>
      </c>
      <c r="I676" s="2" t="n">
        <v>12.1964206896552</v>
      </c>
      <c r="J676" s="4" t="n">
        <f aca="false">J675*((H676+(I676/12))/H675)</f>
        <v>4535.9622749535</v>
      </c>
      <c r="K676" s="2" t="n">
        <f aca="false">D676*$E$1862/E676</f>
        <v>22.9699256321839</v>
      </c>
      <c r="L676" s="4" t="n">
        <f aca="false">K676*(J676/H676)</f>
        <v>429.740938092012</v>
      </c>
      <c r="M676" s="26" t="n">
        <f aca="false">H676/AVERAGE(K556:K675)</f>
        <v>12.4888082195219</v>
      </c>
      <c r="O676" s="6" t="n">
        <f aca="false">J676/AVERAGE(L556:L675)</f>
        <v>17.2606937955943</v>
      </c>
      <c r="Q676" s="29" t="n">
        <f aca="false">1/M676-(G676/100-(((E676/E556)^(1/10))-1))</f>
        <v>0.093136770867251</v>
      </c>
      <c r="R676" s="3" t="n">
        <f aca="false">((G676/G677+G676/1200+((1+G677/1200)^(-119))*(1-G676/G677)))</f>
        <v>1.00527766431363</v>
      </c>
      <c r="S676" s="3" t="n">
        <f aca="false">S675*R675*E675/E676</f>
        <v>7.45470041069092</v>
      </c>
      <c r="T676" s="9" t="n">
        <f aca="false">(($J796/$J676)^(1/10)-1)</f>
        <v>0.0971731074824169</v>
      </c>
      <c r="U676" s="9" t="n">
        <f aca="false">(($S796/$S676)^(1/10)-1)</f>
        <v>0.0629882494652903</v>
      </c>
      <c r="V676" s="9" t="n">
        <f aca="false">T676-U676</f>
        <v>0.0341848580171267</v>
      </c>
      <c r="Y676" s="28"/>
      <c r="Z676" s="28"/>
    </row>
    <row r="677" customFormat="false" ht="14.65" hidden="false" customHeight="false" outlineLevel="0" collapsed="false">
      <c r="A677" s="11" t="n">
        <v>1926.09</v>
      </c>
      <c r="B677" s="1" t="n">
        <v>13.32</v>
      </c>
      <c r="C677" s="2" t="n">
        <v>0.6675</v>
      </c>
      <c r="D677" s="1" t="n">
        <v>1.242</v>
      </c>
      <c r="E677" s="1" t="n">
        <v>17.5</v>
      </c>
      <c r="F677" s="2" t="n">
        <f aca="false">F676+1/12</f>
        <v>1926.70833333328</v>
      </c>
      <c r="G677" s="3" t="n">
        <f aca="false">G669*4/12+G681*8/12</f>
        <v>3.45333333333333</v>
      </c>
      <c r="H677" s="2" t="n">
        <v>244.739396571429</v>
      </c>
      <c r="I677" s="2" t="n">
        <v>12.2645305714286</v>
      </c>
      <c r="J677" s="4" t="n">
        <f aca="false">J676*((H677+(I677/12))/H676)</f>
        <v>4597.91441214413</v>
      </c>
      <c r="K677" s="2" t="n">
        <f aca="false">D677*$E$1862/E677</f>
        <v>22.8202950857143</v>
      </c>
      <c r="L677" s="4" t="n">
        <f aca="false">K677*(J677/H677)</f>
        <v>428.724451943169</v>
      </c>
      <c r="M677" s="26" t="n">
        <f aca="false">H677/AVERAGE(K557:K676)</f>
        <v>12.6926148233447</v>
      </c>
      <c r="O677" s="6" t="n">
        <f aca="false">J677/AVERAGE(L557:L676)</f>
        <v>17.4702137783749</v>
      </c>
      <c r="Q677" s="29" t="n">
        <f aca="false">1/M677-(G677/100-(((E677/E557)^(1/10))-1))</f>
        <v>0.0908304118401954</v>
      </c>
      <c r="R677" s="3" t="n">
        <f aca="false">((G677/G678+G677/1200+((1+G678/1200)^(-119))*(1-G677/G678)))</f>
        <v>1.00525722351873</v>
      </c>
      <c r="S677" s="3" t="n">
        <f aca="false">S676*R676*E676/E677</f>
        <v>7.45122070949141</v>
      </c>
      <c r="T677" s="9" t="n">
        <f aca="false">(($J797/$J677)^(1/10)-1)</f>
        <v>0.0972691070337775</v>
      </c>
      <c r="U677" s="9" t="n">
        <f aca="false">(($S797/$S677)^(1/10)-1)</f>
        <v>0.0632508610669331</v>
      </c>
      <c r="V677" s="9" t="n">
        <f aca="false">T677-U677</f>
        <v>0.0340182459668443</v>
      </c>
      <c r="Y677" s="28"/>
      <c r="Z677" s="28"/>
    </row>
    <row r="678" customFormat="false" ht="14.65" hidden="false" customHeight="false" outlineLevel="0" collapsed="false">
      <c r="A678" s="11" t="n">
        <v>1926.1</v>
      </c>
      <c r="B678" s="1" t="n">
        <v>13.02</v>
      </c>
      <c r="C678" s="2" t="n">
        <v>0.675</v>
      </c>
      <c r="D678" s="1" t="n">
        <v>1.242</v>
      </c>
      <c r="E678" s="1" t="n">
        <v>17.6</v>
      </c>
      <c r="F678" s="2" t="n">
        <f aca="false">F677+1/12</f>
        <v>1926.79166666662</v>
      </c>
      <c r="G678" s="3" t="n">
        <f aca="false">G669*3/12+G681*9/12</f>
        <v>3.425</v>
      </c>
      <c r="H678" s="2" t="n">
        <v>237.868002272727</v>
      </c>
      <c r="I678" s="2" t="n">
        <v>12.3318664772727</v>
      </c>
      <c r="J678" s="4" t="n">
        <f aca="false">J677*((H678+(I678/12))/H677)</f>
        <v>4488.12820266216</v>
      </c>
      <c r="K678" s="2" t="n">
        <f aca="false">D678*$E$1862/E678</f>
        <v>22.6906343181818</v>
      </c>
      <c r="L678" s="4" t="n">
        <f aca="false">K678*(J678/H678)</f>
        <v>428.130201820768</v>
      </c>
      <c r="M678" s="26" t="n">
        <f aca="false">H678/AVERAGE(K558:K677)</f>
        <v>12.4265175215834</v>
      </c>
      <c r="O678" s="6" t="n">
        <f aca="false">J678/AVERAGE(L558:L677)</f>
        <v>17.033811722275</v>
      </c>
      <c r="Q678" s="29" t="n">
        <f aca="false">1/M678-(G678/100-(((E678/E558)^(1/10))-1))</f>
        <v>0.0915290187875893</v>
      </c>
      <c r="R678" s="3" t="n">
        <f aca="false">((G678/G679+G678/1200+((1+G679/1200)^(-119))*(1-G678/G679)))</f>
        <v>1.00523678857787</v>
      </c>
      <c r="S678" s="3" t="n">
        <f aca="false">S677*R677*E677/E678</f>
        <v>7.44783438859949</v>
      </c>
      <c r="T678" s="9" t="n">
        <f aca="false">(($J798/$J678)^(1/10)-1)</f>
        <v>0.105901687704578</v>
      </c>
      <c r="U678" s="9" t="n">
        <f aca="false">(($S798/$S678)^(1/10)-1)</f>
        <v>0.0635124511849541</v>
      </c>
      <c r="V678" s="9" t="n">
        <f aca="false">T678-U678</f>
        <v>0.0423892365196241</v>
      </c>
      <c r="Y678" s="28"/>
      <c r="Z678" s="28"/>
    </row>
    <row r="679" customFormat="false" ht="14.65" hidden="false" customHeight="false" outlineLevel="0" collapsed="false">
      <c r="A679" s="11" t="n">
        <v>1926.11</v>
      </c>
      <c r="B679" s="1" t="n">
        <v>13.19</v>
      </c>
      <c r="C679" s="2" t="n">
        <v>0.6825</v>
      </c>
      <c r="D679" s="1" t="n">
        <v>1.241</v>
      </c>
      <c r="E679" s="1" t="n">
        <v>17.7</v>
      </c>
      <c r="F679" s="2" t="n">
        <f aca="false">F678+1/12</f>
        <v>1926.87499999995</v>
      </c>
      <c r="G679" s="3" t="n">
        <f aca="false">G669*2/12+G681*10/12</f>
        <v>3.39666666666667</v>
      </c>
      <c r="H679" s="2" t="n">
        <v>239.612371751412</v>
      </c>
      <c r="I679" s="2" t="n">
        <v>12.3984415254237</v>
      </c>
      <c r="J679" s="4" t="n">
        <f aca="false">J678*((H679+(I679/12))/H678)</f>
        <v>4540.53585448579</v>
      </c>
      <c r="K679" s="2" t="n">
        <f aca="false">D679*$E$1862/E679</f>
        <v>22.5442724293785</v>
      </c>
      <c r="L679" s="4" t="n">
        <f aca="false">K679*(J679/H679)</f>
        <v>427.202804807951</v>
      </c>
      <c r="M679" s="26" t="n">
        <f aca="false">H679/AVERAGE(K559:K678)</f>
        <v>12.6152512123445</v>
      </c>
      <c r="O679" s="6" t="n">
        <f aca="false">J679/AVERAGE(L559:L678)</f>
        <v>17.2190852743766</v>
      </c>
      <c r="Q679" s="29" t="n">
        <f aca="false">1/M679-(G679/100-(((E679/E559)^(1/10))-1))</f>
        <v>0.0893674771651526</v>
      </c>
      <c r="R679" s="3" t="n">
        <f aca="false">((G679/G680+G679/1200+((1+G680/1200)^(-119))*(1-G679/G680)))</f>
        <v>1.00521635950344</v>
      </c>
      <c r="S679" s="3" t="n">
        <f aca="false">S678*R678*E678/E679</f>
        <v>7.44453860783829</v>
      </c>
      <c r="T679" s="9" t="n">
        <f aca="false">(($J799/$J679)^(1/10)-1)</f>
        <v>0.108017365376847</v>
      </c>
      <c r="U679" s="9" t="n">
        <f aca="false">(($S799/$S679)^(1/10)-1)</f>
        <v>0.0637730578183613</v>
      </c>
      <c r="V679" s="9" t="n">
        <f aca="false">T679-U679</f>
        <v>0.0442443075584857</v>
      </c>
      <c r="Y679" s="28"/>
      <c r="Z679" s="28"/>
    </row>
    <row r="680" customFormat="false" ht="14.65" hidden="false" customHeight="false" outlineLevel="0" collapsed="false">
      <c r="A680" s="11" t="n">
        <v>1926.12</v>
      </c>
      <c r="B680" s="1" t="n">
        <v>13.49</v>
      </c>
      <c r="C680" s="2" t="n">
        <v>0.69</v>
      </c>
      <c r="D680" s="1" t="n">
        <v>1.24</v>
      </c>
      <c r="E680" s="1" t="n">
        <v>17.7</v>
      </c>
      <c r="F680" s="2" t="n">
        <f aca="false">F679+1/12</f>
        <v>1926.95833333328</v>
      </c>
      <c r="G680" s="3" t="n">
        <f aca="false">G669*1/12+G681*11/12</f>
        <v>3.36833333333333</v>
      </c>
      <c r="H680" s="2" t="n">
        <v>245.062236158192</v>
      </c>
      <c r="I680" s="2" t="n">
        <v>12.5346881355932</v>
      </c>
      <c r="J680" s="4" t="n">
        <f aca="false">J679*((H680+(I680/12))/H679)</f>
        <v>4663.60193242201</v>
      </c>
      <c r="K680" s="2" t="n">
        <f aca="false">D680*$E$1862/E680</f>
        <v>22.5261062146893</v>
      </c>
      <c r="L680" s="4" t="n">
        <f aca="false">K680*(J680/H680)</f>
        <v>428.678013061771</v>
      </c>
      <c r="M680" s="26" t="n">
        <f aca="false">H680/AVERAGE(K560:K679)</f>
        <v>13.0090527289931</v>
      </c>
      <c r="O680" s="6" t="n">
        <f aca="false">J680/AVERAGE(L560:L679)</f>
        <v>17.6778419035448</v>
      </c>
      <c r="Q680" s="29" t="n">
        <f aca="false">1/M680-(G680/100-(((E680/E560)^(1/10))-1))</f>
        <v>0.0863476605032291</v>
      </c>
      <c r="R680" s="3" t="n">
        <f aca="false">((G680/G681+G680/1200+((1+G681/1200)^(-119))*(1-G680/G681)))</f>
        <v>1.00519593630789</v>
      </c>
      <c r="S680" s="3" t="n">
        <f aca="false">S679*R679*E679/E680</f>
        <v>7.48337199755402</v>
      </c>
      <c r="T680" s="9" t="n">
        <f aca="false">(($J800/$J680)^(1/10)-1)</f>
        <v>0.103520827860426</v>
      </c>
      <c r="U680" s="9" t="n">
        <f aca="false">(($S800/$S680)^(1/10)-1)</f>
        <v>0.0634334305318092</v>
      </c>
      <c r="V680" s="9" t="n">
        <f aca="false">T680-U680</f>
        <v>0.0400873973286167</v>
      </c>
      <c r="Y680" s="28"/>
      <c r="Z680" s="28"/>
    </row>
    <row r="681" customFormat="false" ht="14.65" hidden="false" customHeight="false" outlineLevel="0" collapsed="false">
      <c r="A681" s="11" t="n">
        <v>1927.01</v>
      </c>
      <c r="B681" s="1" t="n">
        <v>13.4</v>
      </c>
      <c r="C681" s="2" t="n">
        <v>0.6967</v>
      </c>
      <c r="D681" s="1" t="n">
        <v>1.229</v>
      </c>
      <c r="E681" s="1" t="n">
        <v>17.5</v>
      </c>
      <c r="F681" s="2" t="n">
        <f aca="false">F680+1/12</f>
        <v>1927.04166666662</v>
      </c>
      <c r="G681" s="3" t="n">
        <v>3.34</v>
      </c>
      <c r="H681" s="2" t="n">
        <v>246.209302857143</v>
      </c>
      <c r="I681" s="2" t="n">
        <v>12.8010463657143</v>
      </c>
      <c r="J681" s="4" t="n">
        <f aca="false">J680*((H681+(I681/12))/H680)</f>
        <v>4705.73154821422</v>
      </c>
      <c r="K681" s="2" t="n">
        <f aca="false">D681*$E$1862/E681</f>
        <v>22.5814353142857</v>
      </c>
      <c r="L681" s="4" t="n">
        <f aca="false">K681*(J681/H681)</f>
        <v>431.592841250394</v>
      </c>
      <c r="M681" s="26" t="n">
        <f aca="false">H681/AVERAGE(K561:K680)</f>
        <v>13.1859306286778</v>
      </c>
      <c r="O681" s="6" t="n">
        <f aca="false">J681/AVERAGE(L561:L680)</f>
        <v>17.8362644537377</v>
      </c>
      <c r="Q681" s="29" t="n">
        <f aca="false">1/M681-(G681/100-(((E681/E561)^(1/10))-1))</f>
        <v>0.0835210825431001</v>
      </c>
      <c r="R681" s="3" t="n">
        <f aca="false">((G681/G682+G681/1200+((1+G682/1200)^(-119))*(1-G681/G682)))</f>
        <v>1.00285360056024</v>
      </c>
      <c r="S681" s="3" t="n">
        <f aca="false">S680*R680*E680/E681</f>
        <v>7.6082237517852</v>
      </c>
      <c r="T681" s="9" t="n">
        <f aca="false">(($J801/$J681)^(1/10)-1)</f>
        <v>0.105501861108043</v>
      </c>
      <c r="U681" s="9" t="n">
        <f aca="false">(($S801/$S681)^(1/10)-1)</f>
        <v>0.0611333774784491</v>
      </c>
      <c r="V681" s="9" t="n">
        <f aca="false">T681-U681</f>
        <v>0.0443684836295941</v>
      </c>
      <c r="Y681" s="28"/>
      <c r="Z681" s="28"/>
    </row>
    <row r="682" customFormat="false" ht="14.65" hidden="false" customHeight="false" outlineLevel="0" collapsed="false">
      <c r="A682" s="11" t="n">
        <v>1927.02</v>
      </c>
      <c r="B682" s="1" t="n">
        <v>13.66</v>
      </c>
      <c r="C682" s="2" t="n">
        <v>0.7033</v>
      </c>
      <c r="D682" s="1" t="n">
        <v>1.218</v>
      </c>
      <c r="E682" s="1" t="n">
        <v>17.4</v>
      </c>
      <c r="F682" s="2" t="n">
        <f aca="false">F681+1/12</f>
        <v>1927.12499999995</v>
      </c>
      <c r="G682" s="3" t="n">
        <f aca="false">G681*11/12+G693*1/12</f>
        <v>3.33916666666667</v>
      </c>
      <c r="H682" s="2" t="n">
        <v>252.428949425287</v>
      </c>
      <c r="I682" s="2" t="n">
        <v>12.9965798045977</v>
      </c>
      <c r="J682" s="4" t="n">
        <f aca="false">J681*((H682+(I682/12))/H681)</f>
        <v>4845.30597253311</v>
      </c>
      <c r="K682" s="2" t="n">
        <f aca="false">D682*$E$1862/E682</f>
        <v>22.50794</v>
      </c>
      <c r="L682" s="4" t="n">
        <f aca="false">K682*(J682/H682)</f>
        <v>432.033870757345</v>
      </c>
      <c r="M682" s="26" t="n">
        <f aca="false">H682/AVERAGE(K562:K681)</f>
        <v>13.6339661322162</v>
      </c>
      <c r="O682" s="6" t="n">
        <f aca="false">J682/AVERAGE(L562:L681)</f>
        <v>18.3580196360375</v>
      </c>
      <c r="Q682" s="29" t="n">
        <f aca="false">1/M682-(G682/100-(((E682/E562)^(1/10))-1))</f>
        <v>0.0778098448613142</v>
      </c>
      <c r="R682" s="3" t="n">
        <f aca="false">((G682/G683+G682/1200+((1+G683/1200)^(-119))*(1-G682/G683)))</f>
        <v>1.00285290887628</v>
      </c>
      <c r="S682" s="3" t="n">
        <f aca="false">S681*R681*E681/E682</f>
        <v>7.67378478210058</v>
      </c>
      <c r="T682" s="9" t="n">
        <f aca="false">(($J802/$J682)^(1/10)-1)</f>
        <v>0.10586716757743</v>
      </c>
      <c r="U682" s="9" t="n">
        <f aca="false">(($S802/$S682)^(1/10)-1)</f>
        <v>0.0605518989843319</v>
      </c>
      <c r="V682" s="9" t="n">
        <f aca="false">T682-U682</f>
        <v>0.0453152685930984</v>
      </c>
      <c r="Y682" s="28"/>
      <c r="Z682" s="28"/>
    </row>
    <row r="683" customFormat="false" ht="14.65" hidden="false" customHeight="false" outlineLevel="0" collapsed="false">
      <c r="A683" s="11" t="n">
        <v>1927.03</v>
      </c>
      <c r="B683" s="1" t="n">
        <v>13.87</v>
      </c>
      <c r="C683" s="2" t="n">
        <v>0.71</v>
      </c>
      <c r="D683" s="1" t="n">
        <v>1.208</v>
      </c>
      <c r="E683" s="1" t="n">
        <v>17.3</v>
      </c>
      <c r="F683" s="2" t="n">
        <f aca="false">F682+1/12</f>
        <v>1927.20833333328</v>
      </c>
      <c r="G683" s="3" t="n">
        <f aca="false">G681*10/12+G693*2/12</f>
        <v>3.33833333333333</v>
      </c>
      <c r="H683" s="2" t="n">
        <v>257.791187283237</v>
      </c>
      <c r="I683" s="2" t="n">
        <v>13.1962323699422</v>
      </c>
      <c r="J683" s="4" t="n">
        <f aca="false">J682*((H683+(I683/12))/H682)</f>
        <v>4969.34086822806</v>
      </c>
      <c r="K683" s="2" t="n">
        <f aca="false">D683*$E$1862/E683</f>
        <v>22.4521812716763</v>
      </c>
      <c r="L683" s="4" t="n">
        <f aca="false">K683*(J683/H683)</f>
        <v>432.80200207783</v>
      </c>
      <c r="M683" s="26" t="n">
        <f aca="false">H683/AVERAGE(K563:K682)</f>
        <v>14.0332575076045</v>
      </c>
      <c r="O683" s="6" t="n">
        <f aca="false">J683/AVERAGE(L563:L682)</f>
        <v>18.8119347631877</v>
      </c>
      <c r="Q683" s="29" t="n">
        <f aca="false">1/M683-(G683/100-(((E683/E563)^(1/10))-1))</f>
        <v>0.0751332249626946</v>
      </c>
      <c r="R683" s="3" t="n">
        <f aca="false">((G683/G684+G683/1200+((1+G684/1200)^(-119))*(1-G683/G684)))</f>
        <v>1.00285221719247</v>
      </c>
      <c r="S683" s="3" t="n">
        <f aca="false">S682*R682*E682/E683</f>
        <v>7.74016107516008</v>
      </c>
      <c r="T683" s="9" t="n">
        <f aca="false">(($J803/$J683)^(1/10)-1)</f>
        <v>0.102554541859551</v>
      </c>
      <c r="U683" s="9" t="n">
        <f aca="false">(($S803/$S683)^(1/10)-1)</f>
        <v>0.0592176430815405</v>
      </c>
      <c r="V683" s="9" t="n">
        <f aca="false">T683-U683</f>
        <v>0.0433368987780103</v>
      </c>
      <c r="Y683" s="28"/>
      <c r="Z683" s="28"/>
    </row>
    <row r="684" customFormat="false" ht="14.65" hidden="false" customHeight="false" outlineLevel="0" collapsed="false">
      <c r="A684" s="11" t="n">
        <v>1927.04</v>
      </c>
      <c r="B684" s="1" t="n">
        <v>14.21</v>
      </c>
      <c r="C684" s="2" t="n">
        <v>0.7167</v>
      </c>
      <c r="D684" s="1" t="n">
        <v>1.197</v>
      </c>
      <c r="E684" s="1" t="n">
        <v>17.3</v>
      </c>
      <c r="F684" s="2" t="n">
        <f aca="false">F683+1/12</f>
        <v>1927.29166666662</v>
      </c>
      <c r="G684" s="3" t="n">
        <f aca="false">G681*9/12+G693*3/12</f>
        <v>3.3375</v>
      </c>
      <c r="H684" s="2" t="n">
        <v>264.11050982659</v>
      </c>
      <c r="I684" s="2" t="n">
        <v>13.3207601965318</v>
      </c>
      <c r="J684" s="4" t="n">
        <f aca="false">J683*((H684+(I684/12))/H683)</f>
        <v>5112.55426250005</v>
      </c>
      <c r="K684" s="2" t="n">
        <f aca="false">D684*$E$1862/E684</f>
        <v>22.2477326011561</v>
      </c>
      <c r="L684" s="4" t="n">
        <f aca="false">K684*(J684/H684)</f>
        <v>430.66343787562</v>
      </c>
      <c r="M684" s="26" t="n">
        <f aca="false">H684/AVERAGE(K564:K683)</f>
        <v>14.4882222091571</v>
      </c>
      <c r="O684" s="6" t="n">
        <f aca="false">J684/AVERAGE(L564:L683)</f>
        <v>19.3351234640582</v>
      </c>
      <c r="Q684" s="29" t="n">
        <f aca="false">1/M684-(G684/100-(((E684/E564)^(1/10))-1))</f>
        <v>0.0678553772785578</v>
      </c>
      <c r="R684" s="3" t="n">
        <f aca="false">((G684/G685+G684/1200+((1+G685/1200)^(-119))*(1-G684/G685)))</f>
        <v>1.00285152550881</v>
      </c>
      <c r="S684" s="3" t="n">
        <f aca="false">S683*R683*E683/E684</f>
        <v>7.76223769565111</v>
      </c>
      <c r="T684" s="9" t="n">
        <f aca="false">(($J804/$J684)^(1/10)-1)</f>
        <v>0.0923293768025169</v>
      </c>
      <c r="U684" s="9" t="n">
        <f aca="false">(($S804/$S684)^(1/10)-1)</f>
        <v>0.0584994623189346</v>
      </c>
      <c r="V684" s="9" t="n">
        <f aca="false">T684-U684</f>
        <v>0.0338299144835823</v>
      </c>
      <c r="Y684" s="28"/>
      <c r="Z684" s="28"/>
    </row>
    <row r="685" customFormat="false" ht="14.65" hidden="false" customHeight="false" outlineLevel="0" collapsed="false">
      <c r="A685" s="11" t="n">
        <v>1927.05</v>
      </c>
      <c r="B685" s="1" t="n">
        <v>14.7</v>
      </c>
      <c r="C685" s="2" t="n">
        <v>0.7233</v>
      </c>
      <c r="D685" s="1" t="n">
        <v>1.186</v>
      </c>
      <c r="E685" s="1" t="n">
        <v>17.4</v>
      </c>
      <c r="F685" s="2" t="n">
        <f aca="false">F684+1/12</f>
        <v>1927.37499999995</v>
      </c>
      <c r="G685" s="3" t="n">
        <f aca="false">G681*8/12+G693*4/12</f>
        <v>3.33666666666667</v>
      </c>
      <c r="H685" s="2" t="n">
        <v>271.647551724138</v>
      </c>
      <c r="I685" s="2" t="n">
        <v>13.3661683103448</v>
      </c>
      <c r="J685" s="4" t="n">
        <f aca="false">J684*((H685+(I685/12))/H684)</f>
        <v>5280.01499995052</v>
      </c>
      <c r="K685" s="2" t="n">
        <f aca="false">D685*$E$1862/E685</f>
        <v>21.9165983908046</v>
      </c>
      <c r="L685" s="4" t="n">
        <f aca="false">K685*(J685/H685)</f>
        <v>425.993046934784</v>
      </c>
      <c r="M685" s="26" t="n">
        <f aca="false">H685/AVERAGE(K565:K684)</f>
        <v>15.0023470557371</v>
      </c>
      <c r="O685" s="6" t="n">
        <f aca="false">J685/AVERAGE(L565:L684)</f>
        <v>19.9360966829584</v>
      </c>
      <c r="Q685" s="29" t="n">
        <f aca="false">1/M685-(G685/100-(((E685/E565)^(1/10))-1))</f>
        <v>0.0644682565036949</v>
      </c>
      <c r="R685" s="3" t="n">
        <f aca="false">((G685/G686+G685/1200+((1+G686/1200)^(-119))*(1-G685/G686)))</f>
        <v>1.0028508338253</v>
      </c>
      <c r="S685" s="3" t="n">
        <f aca="false">S684*R684*E684/E685</f>
        <v>7.73963414482243</v>
      </c>
      <c r="T685" s="9" t="n">
        <f aca="false">(($J805/$J685)^(1/10)-1)</f>
        <v>0.0835430636705234</v>
      </c>
      <c r="U685" s="9" t="n">
        <f aca="false">(($S805/$S685)^(1/10)-1)</f>
        <v>0.0583960319183907</v>
      </c>
      <c r="V685" s="9" t="n">
        <f aca="false">T685-U685</f>
        <v>0.0251470317521327</v>
      </c>
      <c r="Y685" s="28"/>
      <c r="Z685" s="28"/>
    </row>
    <row r="686" customFormat="false" ht="14.65" hidden="false" customHeight="false" outlineLevel="0" collapsed="false">
      <c r="A686" s="11" t="n">
        <v>1927.06</v>
      </c>
      <c r="B686" s="1" t="n">
        <v>14.89</v>
      </c>
      <c r="C686" s="2" t="n">
        <v>0.73</v>
      </c>
      <c r="D686" s="1" t="n">
        <v>1.175</v>
      </c>
      <c r="E686" s="1" t="n">
        <v>17.6</v>
      </c>
      <c r="F686" s="2" t="n">
        <f aca="false">F685+1/12</f>
        <v>1927.45833333328</v>
      </c>
      <c r="G686" s="3" t="n">
        <f aca="false">G681*7/12+G693*5/12</f>
        <v>3.33583333333333</v>
      </c>
      <c r="H686" s="2" t="n">
        <v>272.031839772727</v>
      </c>
      <c r="I686" s="2" t="n">
        <v>13.3366852272727</v>
      </c>
      <c r="J686" s="4" t="n">
        <f aca="false">J685*((H686+(I686/12))/H685)</f>
        <v>5309.08651111096</v>
      </c>
      <c r="K686" s="2" t="n">
        <f aca="false">D686*$E$1862/E686</f>
        <v>21.4665823863636</v>
      </c>
      <c r="L686" s="4" t="n">
        <f aca="false">K686*(J686/H686)</f>
        <v>418.950748862013</v>
      </c>
      <c r="M686" s="26" t="n">
        <f aca="false">H686/AVERAGE(K566:K685)</f>
        <v>15.1203334817475</v>
      </c>
      <c r="O686" s="6" t="n">
        <f aca="false">J686/AVERAGE(L566:L685)</f>
        <v>20.0105880311364</v>
      </c>
      <c r="Q686" s="29" t="n">
        <f aca="false">1/M686-(G686/100-(((E686/E566)^(1/10))-1))</f>
        <v>0.0635362900685514</v>
      </c>
      <c r="R686" s="3" t="n">
        <f aca="false">((G686/G687+G686/1200+((1+G687/1200)^(-119))*(1-G686/G687)))</f>
        <v>1.00285014214193</v>
      </c>
      <c r="S686" s="3" t="n">
        <f aca="false">S685*R685*E685/E686</f>
        <v>7.67349743568746</v>
      </c>
      <c r="T686" s="9" t="n">
        <f aca="false">(($J806/$J686)^(1/10)-1)</f>
        <v>0.0792945740129771</v>
      </c>
      <c r="U686" s="9" t="n">
        <f aca="false">(($S806/$S686)^(1/10)-1)</f>
        <v>0.0596297042325182</v>
      </c>
      <c r="V686" s="9" t="n">
        <f aca="false">T686-U686</f>
        <v>0.0196648697804589</v>
      </c>
      <c r="Y686" s="28"/>
      <c r="Z686" s="28"/>
    </row>
    <row r="687" customFormat="false" ht="14.65" hidden="false" customHeight="false" outlineLevel="0" collapsed="false">
      <c r="A687" s="11" t="n">
        <v>1927.07</v>
      </c>
      <c r="B687" s="1" t="n">
        <v>15.22</v>
      </c>
      <c r="C687" s="2" t="n">
        <v>0.7367</v>
      </c>
      <c r="D687" s="1" t="n">
        <v>1.164</v>
      </c>
      <c r="E687" s="1" t="n">
        <v>17.3</v>
      </c>
      <c r="F687" s="2" t="n">
        <f aca="false">F686+1/12</f>
        <v>1927.54166666662</v>
      </c>
      <c r="G687" s="3" t="n">
        <f aca="false">G681*6/12+G693*6/12</f>
        <v>3.335</v>
      </c>
      <c r="H687" s="2" t="n">
        <v>282.882615028902</v>
      </c>
      <c r="I687" s="2" t="n">
        <v>13.6924850520231</v>
      </c>
      <c r="J687" s="4" t="n">
        <f aca="false">J686*((H687+(I687/12))/H686)</f>
        <v>5543.12377273672</v>
      </c>
      <c r="K687" s="2" t="n">
        <f aca="false">D687*$E$1862/E687</f>
        <v>21.6343865895954</v>
      </c>
      <c r="L687" s="4" t="n">
        <f aca="false">K687*(J687/H687)</f>
        <v>423.928782619287</v>
      </c>
      <c r="M687" s="26" t="n">
        <f aca="false">H687/AVERAGE(K567:K686)</f>
        <v>15.8208025944778</v>
      </c>
      <c r="O687" s="6" t="n">
        <f aca="false">J687/AVERAGE(L567:L686)</f>
        <v>20.8547286750805</v>
      </c>
      <c r="Q687" s="29" t="n">
        <f aca="false">1/M687-(G687/100-(((E687/E567)^(1/10))-1))</f>
        <v>0.0604424349692263</v>
      </c>
      <c r="R687" s="3" t="n">
        <f aca="false">((G687/G688+G687/1200+((1+G688/1200)^(-119))*(1-G687/G688)))</f>
        <v>1.00284945045872</v>
      </c>
      <c r="S687" s="3" t="n">
        <f aca="false">S686*R686*E686/E687</f>
        <v>7.82881368186398</v>
      </c>
      <c r="T687" s="9" t="n">
        <f aca="false">(($J807/$J687)^(1/10)-1)</f>
        <v>0.0805691080786259</v>
      </c>
      <c r="U687" s="9" t="n">
        <f aca="false">(($S807/$S687)^(1/10)-1)</f>
        <v>0.0571002687594324</v>
      </c>
      <c r="V687" s="9" t="n">
        <f aca="false">T687-U687</f>
        <v>0.0234688393191935</v>
      </c>
      <c r="Y687" s="28"/>
      <c r="Z687" s="28"/>
    </row>
    <row r="688" customFormat="false" ht="14.65" hidden="false" customHeight="false" outlineLevel="0" collapsed="false">
      <c r="A688" s="11" t="n">
        <v>1927.08</v>
      </c>
      <c r="B688" s="1" t="n">
        <v>16.03</v>
      </c>
      <c r="C688" s="2" t="n">
        <v>0.7433</v>
      </c>
      <c r="D688" s="1" t="n">
        <v>1.153</v>
      </c>
      <c r="E688" s="1" t="n">
        <v>17.2</v>
      </c>
      <c r="F688" s="2" t="n">
        <f aca="false">F687+1/12</f>
        <v>1927.62499999995</v>
      </c>
      <c r="G688" s="3" t="n">
        <f aca="false">G681*5/12+G693*7/12</f>
        <v>3.33416666666667</v>
      </c>
      <c r="H688" s="2" t="n">
        <v>299.66966627907</v>
      </c>
      <c r="I688" s="2" t="n">
        <v>13.8954749186047</v>
      </c>
      <c r="J688" s="4" t="n">
        <f aca="false">J687*((H688+(I688/12))/H687)</f>
        <v>5894.75866422116</v>
      </c>
      <c r="K688" s="2" t="n">
        <f aca="false">D688*$E$1862/E688</f>
        <v>21.5545305813954</v>
      </c>
      <c r="L688" s="4" t="n">
        <f aca="false">K688*(J688/H688)</f>
        <v>423.996053639862</v>
      </c>
      <c r="M688" s="26" t="n">
        <f aca="false">H688/AVERAGE(K568:K687)</f>
        <v>16.8628618527638</v>
      </c>
      <c r="O688" s="6" t="n">
        <f aca="false">J688/AVERAGE(L568:L687)</f>
        <v>22.1356083805545</v>
      </c>
      <c r="Q688" s="29" t="n">
        <f aca="false">1/M688-(G688/100-(((E688/E568)^(1/10))-1))</f>
        <v>0.0543518218760826</v>
      </c>
      <c r="R688" s="3" t="n">
        <f aca="false">((G688/G689+G688/1200+((1+G689/1200)^(-119))*(1-G688/G689)))</f>
        <v>1.00284875877566</v>
      </c>
      <c r="S688" s="3" t="n">
        <f aca="false">S687*R687*E687/E688</f>
        <v>7.89676755382545</v>
      </c>
      <c r="T688" s="9" t="n">
        <f aca="false">(($J808/$J688)^(1/10)-1)</f>
        <v>0.0754639923135652</v>
      </c>
      <c r="U688" s="9" t="n">
        <f aca="false">(($S808/$S688)^(1/10)-1)</f>
        <v>0.0565094143382112</v>
      </c>
      <c r="V688" s="9" t="n">
        <f aca="false">T688-U688</f>
        <v>0.0189545779753539</v>
      </c>
      <c r="Y688" s="28"/>
      <c r="Z688" s="28"/>
    </row>
    <row r="689" customFormat="false" ht="14.65" hidden="false" customHeight="false" outlineLevel="0" collapsed="false">
      <c r="A689" s="11" t="n">
        <v>1927.09</v>
      </c>
      <c r="B689" s="1" t="n">
        <v>16.94</v>
      </c>
      <c r="C689" s="2" t="n">
        <v>0.75</v>
      </c>
      <c r="D689" s="1" t="n">
        <v>1.143</v>
      </c>
      <c r="E689" s="1" t="n">
        <v>17.3</v>
      </c>
      <c r="F689" s="2" t="n">
        <f aca="false">F688+1/12</f>
        <v>1927.70833333328</v>
      </c>
      <c r="G689" s="3" t="n">
        <f aca="false">G681*4/12+G693*8/12</f>
        <v>3.33333333333333</v>
      </c>
      <c r="H689" s="2" t="n">
        <v>314.850952601156</v>
      </c>
      <c r="I689" s="2" t="n">
        <v>13.9396820809249</v>
      </c>
      <c r="J689" s="4" t="n">
        <f aca="false">J688*((H689+(I689/12))/H688)</f>
        <v>6216.2380076404</v>
      </c>
      <c r="K689" s="2" t="n">
        <f aca="false">D689*$E$1862/E689</f>
        <v>21.2440754913295</v>
      </c>
      <c r="L689" s="4" t="n">
        <f aca="false">K689*(J689/H689)</f>
        <v>419.430935226268</v>
      </c>
      <c r="M689" s="26" t="n">
        <f aca="false">H689/AVERAGE(K569:K688)</f>
        <v>17.8187237135164</v>
      </c>
      <c r="O689" s="6" t="n">
        <f aca="false">J689/AVERAGE(L569:L688)</f>
        <v>23.2921696915167</v>
      </c>
      <c r="Q689" s="29" t="n">
        <f aca="false">1/M689-(G689/100-(((E689/E569)^(1/10))-1))</f>
        <v>0.0494303991460756</v>
      </c>
      <c r="R689" s="3" t="n">
        <f aca="false">((G689/G690+G689/1200+((1+G690/1200)^(-119))*(1-G689/G690)))</f>
        <v>1.00284806709275</v>
      </c>
      <c r="S689" s="3" t="n">
        <f aca="false">S688*R688*E688/E689</f>
        <v>7.87348744986895</v>
      </c>
      <c r="T689" s="9" t="n">
        <f aca="false">(($J809/$J689)^(1/10)-1)</f>
        <v>0.0533067193201635</v>
      </c>
      <c r="U689" s="9" t="n">
        <f aca="false">(($S809/$S689)^(1/10)-1)</f>
        <v>0.0564167839006857</v>
      </c>
      <c r="V689" s="9" t="n">
        <f aca="false">T689-U689</f>
        <v>-0.00311006458052221</v>
      </c>
      <c r="Y689" s="28"/>
      <c r="Z689" s="28"/>
    </row>
    <row r="690" customFormat="false" ht="14.65" hidden="false" customHeight="false" outlineLevel="0" collapsed="false">
      <c r="A690" s="11" t="n">
        <v>1927.1</v>
      </c>
      <c r="B690" s="1" t="n">
        <v>16.68</v>
      </c>
      <c r="C690" s="2" t="n">
        <v>0.7567</v>
      </c>
      <c r="D690" s="1" t="n">
        <v>1.132</v>
      </c>
      <c r="E690" s="1" t="n">
        <v>17.4</v>
      </c>
      <c r="F690" s="2" t="n">
        <f aca="false">F689+1/12</f>
        <v>1927.79166666662</v>
      </c>
      <c r="G690" s="3" t="n">
        <f aca="false">G681*3/12+G693*9/12</f>
        <v>3.3325</v>
      </c>
      <c r="H690" s="2" t="n">
        <v>308.236813793103</v>
      </c>
      <c r="I690" s="2" t="n">
        <v>13.9833811149425</v>
      </c>
      <c r="J690" s="4" t="n">
        <f aca="false">J689*((H690+(I690/12))/H689)</f>
        <v>6108.65887534592</v>
      </c>
      <c r="K690" s="2" t="n">
        <f aca="false">D690*$E$1862/E690</f>
        <v>20.9187094252874</v>
      </c>
      <c r="L690" s="4" t="n">
        <f aca="false">K690*(J690/H690)</f>
        <v>414.568456048656</v>
      </c>
      <c r="M690" s="26" t="n">
        <f aca="false">H690/AVERAGE(K570:K689)</f>
        <v>17.5372378522611</v>
      </c>
      <c r="O690" s="6" t="n">
        <f aca="false">J690/AVERAGE(L570:L689)</f>
        <v>22.8351069772887</v>
      </c>
      <c r="Q690" s="29" t="n">
        <f aca="false">1/M690-(G690/100-(((E690/E570)^(1/10))-1))</f>
        <v>0.0493993386573785</v>
      </c>
      <c r="R690" s="3" t="n">
        <f aca="false">((G690/G691+G690/1200+((1+G691/1200)^(-119))*(1-G690/G691)))</f>
        <v>1.00284737540999</v>
      </c>
      <c r="S690" s="3" t="n">
        <f aca="false">S689*R689*E689/E690</f>
        <v>7.85053286767677</v>
      </c>
      <c r="T690" s="9" t="n">
        <f aca="false">(($J810/$J690)^(1/10)-1)</f>
        <v>0.0392414576144478</v>
      </c>
      <c r="U690" s="9" t="n">
        <f aca="false">(($S810/$S690)^(1/10)-1)</f>
        <v>0.057046116745717</v>
      </c>
      <c r="V690" s="9" t="n">
        <f aca="false">T690-U690</f>
        <v>-0.0178046591312693</v>
      </c>
      <c r="Y690" s="28"/>
      <c r="Z690" s="28"/>
    </row>
    <row r="691" customFormat="false" ht="14.65" hidden="false" customHeight="false" outlineLevel="0" collapsed="false">
      <c r="A691" s="11" t="n">
        <v>1927.11</v>
      </c>
      <c r="B691" s="1" t="n">
        <v>17.06</v>
      </c>
      <c r="C691" s="2" t="n">
        <v>0.7633</v>
      </c>
      <c r="D691" s="1" t="n">
        <v>1.121</v>
      </c>
      <c r="E691" s="1" t="n">
        <v>17.3</v>
      </c>
      <c r="F691" s="2" t="n">
        <f aca="false">F690+1/12</f>
        <v>1927.87499999995</v>
      </c>
      <c r="G691" s="3" t="n">
        <f aca="false">G681*2/12+G693*10/12</f>
        <v>3.33166666666667</v>
      </c>
      <c r="H691" s="2" t="n">
        <v>317.081301734104</v>
      </c>
      <c r="I691" s="2" t="n">
        <v>14.1868791098266</v>
      </c>
      <c r="J691" s="4" t="n">
        <f aca="false">J690*((H691+(I691/12))/H690)</f>
        <v>6307.36927408316</v>
      </c>
      <c r="K691" s="2" t="n">
        <f aca="false">D691*$E$1862/E691</f>
        <v>20.835178150289</v>
      </c>
      <c r="L691" s="4" t="n">
        <f aca="false">K691*(J691/H691)</f>
        <v>414.452576567832</v>
      </c>
      <c r="M691" s="26" t="n">
        <f aca="false">H691/AVERAGE(K571:K690)</f>
        <v>18.1313014349524</v>
      </c>
      <c r="O691" s="6" t="n">
        <f aca="false">J691/AVERAGE(L571:L690)</f>
        <v>23.5201868156448</v>
      </c>
      <c r="Q691" s="29" t="n">
        <f aca="false">1/M691-(G691/100-(((E691/E571)^(1/10))-1))</f>
        <v>0.0469483740927517</v>
      </c>
      <c r="R691" s="3" t="n">
        <f aca="false">((G691/G692+G691/1200+((1+G692/1200)^(-119))*(1-G691/G692)))</f>
        <v>1.00284668372738</v>
      </c>
      <c r="S691" s="3" t="n">
        <f aca="false">S690*R690*E690/E691</f>
        <v>7.91839429510979</v>
      </c>
      <c r="T691" s="9" t="n">
        <f aca="false">(($J811/$J691)^(1/10)-1)</f>
        <v>0.02773513939143</v>
      </c>
      <c r="U691" s="9" t="n">
        <f aca="false">(($S811/$S691)^(1/10)-1)</f>
        <v>0.057182879262307</v>
      </c>
      <c r="V691" s="9" t="n">
        <f aca="false">T691-U691</f>
        <v>-0.029447739870877</v>
      </c>
      <c r="Y691" s="28"/>
      <c r="Z691" s="28"/>
    </row>
    <row r="692" customFormat="false" ht="14.65" hidden="false" customHeight="false" outlineLevel="0" collapsed="false">
      <c r="A692" s="11" t="n">
        <v>1927.12</v>
      </c>
      <c r="B692" s="1" t="n">
        <v>17.46</v>
      </c>
      <c r="C692" s="2" t="n">
        <v>0.77</v>
      </c>
      <c r="D692" s="1" t="n">
        <v>1.11</v>
      </c>
      <c r="E692" s="1" t="n">
        <v>17.3</v>
      </c>
      <c r="F692" s="2" t="n">
        <f aca="false">F691+1/12</f>
        <v>1927.95833333328</v>
      </c>
      <c r="G692" s="3" t="n">
        <f aca="false">G681*1/12+G693*11/12</f>
        <v>3.33083333333333</v>
      </c>
      <c r="H692" s="2" t="n">
        <v>324.515798843931</v>
      </c>
      <c r="I692" s="2" t="n">
        <v>14.3114069364162</v>
      </c>
      <c r="J692" s="4" t="n">
        <f aca="false">J691*((H692+(I692/12))/H691)</f>
        <v>6478.97950687255</v>
      </c>
      <c r="K692" s="2" t="n">
        <f aca="false">D692*$E$1862/E692</f>
        <v>20.6307294797688</v>
      </c>
      <c r="L692" s="4" t="n">
        <f aca="false">K692*(J692/H692)</f>
        <v>411.893886175746</v>
      </c>
      <c r="M692" s="26" t="n">
        <f aca="false">H692/AVERAGE(K572:K691)</f>
        <v>18.6466240214025</v>
      </c>
      <c r="O692" s="6" t="n">
        <f aca="false">J692/AVERAGE(L572:L691)</f>
        <v>24.099196924913</v>
      </c>
      <c r="Q692" s="29" t="n">
        <f aca="false">1/M692-(G692/100-(((E692/E572)^(1/10))-1))</f>
        <v>0.0439260426899995</v>
      </c>
      <c r="R692" s="3" t="n">
        <f aca="false">((G692/G693+G692/1200+((1+G693/1200)^(-119))*(1-G692/G693)))</f>
        <v>1.00284599204492</v>
      </c>
      <c r="S692" s="3" t="n">
        <f aca="false">S691*R691*E691/E692</f>
        <v>7.94093545929664</v>
      </c>
      <c r="T692" s="9" t="n">
        <f aca="false">(($J812/$J692)^(1/10)-1)</f>
        <v>0.0246468723316566</v>
      </c>
      <c r="U692" s="9" t="n">
        <f aca="false">(($S812/$S692)^(1/10)-1)</f>
        <v>0.0579335129526031</v>
      </c>
      <c r="V692" s="9" t="n">
        <f aca="false">T692-U692</f>
        <v>-0.0332866406209464</v>
      </c>
      <c r="Y692" s="28"/>
      <c r="Z692" s="28"/>
    </row>
    <row r="693" customFormat="false" ht="14.65" hidden="false" customHeight="false" outlineLevel="0" collapsed="false">
      <c r="A693" s="11" t="n">
        <v>1928.01</v>
      </c>
      <c r="B693" s="1" t="n">
        <v>17.53</v>
      </c>
      <c r="C693" s="2" t="n">
        <v>0.7767</v>
      </c>
      <c r="D693" s="1" t="n">
        <v>1.133</v>
      </c>
      <c r="E693" s="1" t="n">
        <v>17.3</v>
      </c>
      <c r="F693" s="2" t="n">
        <f aca="false">F692+1/12</f>
        <v>1928.04166666662</v>
      </c>
      <c r="G693" s="3" t="n">
        <v>3.33</v>
      </c>
      <c r="H693" s="2" t="n">
        <v>325.81683583815</v>
      </c>
      <c r="I693" s="2" t="n">
        <v>14.4359347630058</v>
      </c>
      <c r="J693" s="4" t="n">
        <f aca="false">J692*((H693+(I693/12))/H692)</f>
        <v>6528.97266346266</v>
      </c>
      <c r="K693" s="2" t="n">
        <f aca="false">D693*$E$1862/E693</f>
        <v>21.0582130635838</v>
      </c>
      <c r="L693" s="4" t="n">
        <f aca="false">K693*(J693/H693)</f>
        <v>421.980948528419</v>
      </c>
      <c r="M693" s="26" t="n">
        <f aca="false">H693/AVERAGE(K573:K692)</f>
        <v>18.8061285717008</v>
      </c>
      <c r="O693" s="6" t="n">
        <f aca="false">J693/AVERAGE(L573:L692)</f>
        <v>24.2204173577655</v>
      </c>
      <c r="Q693" s="29" t="n">
        <f aca="false">1/M693-(G693/100-(((E693/E573)^(1/10))-1))</f>
        <v>0.0412646378284927</v>
      </c>
      <c r="R693" s="3" t="n">
        <f aca="false">((G693/G694+G693/1200+((1+G694/1200)^(-119))*(1-G693/G694)))</f>
        <v>1.00087897685221</v>
      </c>
      <c r="S693" s="3" t="n">
        <f aca="false">S692*R692*E692/E693</f>
        <v>7.96353529844299</v>
      </c>
      <c r="T693" s="9" t="n">
        <f aca="false">(($J813/$J693)^(1/10)-1)</f>
        <v>0.0285585817777574</v>
      </c>
      <c r="U693" s="9" t="n">
        <f aca="false">(($S813/$S693)^(1/10)-1)</f>
        <v>0.059432226320381</v>
      </c>
      <c r="V693" s="9" t="n">
        <f aca="false">T693-U693</f>
        <v>-0.0308736445426236</v>
      </c>
      <c r="Y693" s="28"/>
      <c r="Z693" s="28"/>
    </row>
    <row r="694" customFormat="false" ht="14.65" hidden="false" customHeight="false" outlineLevel="0" collapsed="false">
      <c r="A694" s="11" t="n">
        <v>1928.02</v>
      </c>
      <c r="B694" s="1" t="n">
        <v>17.32</v>
      </c>
      <c r="C694" s="2" t="n">
        <v>0.7833</v>
      </c>
      <c r="D694" s="1" t="n">
        <v>1.155</v>
      </c>
      <c r="E694" s="1" t="n">
        <v>17.1</v>
      </c>
      <c r="F694" s="2" t="n">
        <f aca="false">F693+1/12</f>
        <v>1928.12499999995</v>
      </c>
      <c r="G694" s="3" t="n">
        <f aca="false">G693*11/12+G705*1/12</f>
        <v>3.3525</v>
      </c>
      <c r="H694" s="2" t="n">
        <v>325.678797660819</v>
      </c>
      <c r="I694" s="2" t="n">
        <v>14.7288800350877</v>
      </c>
      <c r="J694" s="4" t="n">
        <f aca="false">J693*((H694+(I694/12))/H693)</f>
        <v>6550.80228159182</v>
      </c>
      <c r="K694" s="2" t="n">
        <f aca="false">D694*$E$1862/E694</f>
        <v>21.7181877192982</v>
      </c>
      <c r="L694" s="4" t="n">
        <f aca="false">K694*(J694/H694)</f>
        <v>436.846226053034</v>
      </c>
      <c r="M694" s="26" t="n">
        <f aca="false">H694/AVERAGE(K574:K693)</f>
        <v>18.868850519584</v>
      </c>
      <c r="O694" s="6" t="n">
        <f aca="false">J694/AVERAGE(L574:L693)</f>
        <v>24.2214217731268</v>
      </c>
      <c r="Q694" s="29" t="n">
        <f aca="false">1/M694-(G694/100-(((E694/E574)^(1/10))-1))</f>
        <v>0.0389500269274983</v>
      </c>
      <c r="R694" s="3" t="n">
        <f aca="false">((G694/G695+G694/1200+((1+G695/1200)^(-119))*(1-G694/G695)))</f>
        <v>1.00089973596961</v>
      </c>
      <c r="S694" s="3" t="n">
        <f aca="false">S693*R693*E693/E694</f>
        <v>8.06375769393189</v>
      </c>
      <c r="T694" s="9" t="n">
        <f aca="false">(($J814/$J694)^(1/10)-1)</f>
        <v>0.0270669626461764</v>
      </c>
      <c r="U694" s="9" t="n">
        <f aca="false">(($S814/$S694)^(1/10)-1)</f>
        <v>0.0592359207147166</v>
      </c>
      <c r="V694" s="9" t="n">
        <f aca="false">T694-U694</f>
        <v>-0.0321689580685403</v>
      </c>
      <c r="Y694" s="28"/>
      <c r="Z694" s="28"/>
    </row>
    <row r="695" customFormat="false" ht="14.65" hidden="false" customHeight="false" outlineLevel="0" collapsed="false">
      <c r="A695" s="11" t="n">
        <v>1928.03</v>
      </c>
      <c r="B695" s="1" t="n">
        <v>18.25</v>
      </c>
      <c r="C695" s="2" t="n">
        <v>0.79</v>
      </c>
      <c r="D695" s="1" t="n">
        <v>1.177</v>
      </c>
      <c r="E695" s="1" t="n">
        <v>17.1</v>
      </c>
      <c r="F695" s="2" t="n">
        <f aca="false">F694+1/12</f>
        <v>1928.20833333328</v>
      </c>
      <c r="G695" s="3" t="n">
        <f aca="false">G693*10/12+G705*2/12</f>
        <v>3.375</v>
      </c>
      <c r="H695" s="2" t="n">
        <v>343.166169590643</v>
      </c>
      <c r="I695" s="2" t="n">
        <v>14.8548643274854</v>
      </c>
      <c r="J695" s="4" t="n">
        <f aca="false">J694*((H695+(I695/12))/H694)</f>
        <v>6927.44819799396</v>
      </c>
      <c r="K695" s="2" t="n">
        <f aca="false">D695*$E$1862/E695</f>
        <v>22.1318674853801</v>
      </c>
      <c r="L695" s="4" t="n">
        <f aca="false">K695*(J695/H695)</f>
        <v>446.772960495282</v>
      </c>
      <c r="M695" s="26" t="n">
        <f aca="false">H695/AVERAGE(K575:K694)</f>
        <v>19.9434177990645</v>
      </c>
      <c r="O695" s="6" t="n">
        <f aca="false">J695/AVERAGE(L575:L694)</f>
        <v>25.5137629486994</v>
      </c>
      <c r="Q695" s="29" t="n">
        <f aca="false">1/M695-(G695/100-(((E695/E575)^(1/10))-1))</f>
        <v>0.0365953529425904</v>
      </c>
      <c r="R695" s="3" t="n">
        <f aca="false">((G695/G696+G695/1200+((1+G696/1200)^(-119))*(1-G695/G696)))</f>
        <v>1.0009204921444</v>
      </c>
      <c r="S695" s="3" t="n">
        <f aca="false">S694*R694*E694/E695</f>
        <v>8.07101294677933</v>
      </c>
      <c r="T695" s="9" t="n">
        <f aca="false">(($J815/$J695)^(1/10)-1)</f>
        <v>0.0150157547800422</v>
      </c>
      <c r="U695" s="9" t="n">
        <f aca="false">(($S815/$S695)^(1/10)-1)</f>
        <v>0.0595192349982885</v>
      </c>
      <c r="V695" s="9" t="n">
        <f aca="false">T695-U695</f>
        <v>-0.0445034802182462</v>
      </c>
      <c r="Y695" s="28"/>
      <c r="Z695" s="28"/>
    </row>
    <row r="696" customFormat="false" ht="14.65" hidden="false" customHeight="false" outlineLevel="0" collapsed="false">
      <c r="A696" s="11" t="n">
        <v>1928.04</v>
      </c>
      <c r="B696" s="1" t="n">
        <v>19.4</v>
      </c>
      <c r="C696" s="2" t="n">
        <v>0.7967</v>
      </c>
      <c r="D696" s="1" t="n">
        <v>1.2</v>
      </c>
      <c r="E696" s="1" t="n">
        <v>17.1</v>
      </c>
      <c r="F696" s="2" t="n">
        <f aca="false">F695+1/12</f>
        <v>1928.29166666661</v>
      </c>
      <c r="G696" s="3" t="n">
        <f aca="false">G693*9/12+G705*3/12</f>
        <v>3.3975</v>
      </c>
      <c r="H696" s="2" t="n">
        <v>364.790339181287</v>
      </c>
      <c r="I696" s="2" t="n">
        <v>14.980848619883</v>
      </c>
      <c r="J696" s="4" t="n">
        <f aca="false">J695*((H696+(I696/12))/H695)</f>
        <v>7389.1736916545</v>
      </c>
      <c r="K696" s="2" t="n">
        <f aca="false">D696*$E$1862/E696</f>
        <v>22.564350877193</v>
      </c>
      <c r="L696" s="4" t="n">
        <f aca="false">K696*(J696/H696)</f>
        <v>457.062290205433</v>
      </c>
      <c r="M696" s="26" t="n">
        <f aca="false">H696/AVERAGE(K576:K695)</f>
        <v>21.2579092494875</v>
      </c>
      <c r="O696" s="6" t="n">
        <f aca="false">J696/AVERAGE(L576:L695)</f>
        <v>27.0986391894648</v>
      </c>
      <c r="Q696" s="29" t="n">
        <f aca="false">1/M696-(G696/100-(((E696/E576)^(1/10))-1))</f>
        <v>0.0318237153032271</v>
      </c>
      <c r="R696" s="3" t="n">
        <f aca="false">((G696/G697+G696/1200+((1+G697/1200)^(-119))*(1-G696/G697)))</f>
        <v>1.00094124538153</v>
      </c>
      <c r="S696" s="3" t="n">
        <f aca="false">S695*R695*E695/E696</f>
        <v>8.07844225079418</v>
      </c>
      <c r="T696" s="9" t="n">
        <f aca="false">(($J816/$J696)^(1/10)-1)</f>
        <v>0.00423883900798372</v>
      </c>
      <c r="U696" s="9" t="n">
        <f aca="false">(($S816/$S696)^(1/10)-1)</f>
        <v>0.0590503705108227</v>
      </c>
      <c r="V696" s="9" t="n">
        <f aca="false">T696-U696</f>
        <v>-0.054811531502839</v>
      </c>
      <c r="Y696" s="28"/>
      <c r="Z696" s="28"/>
    </row>
    <row r="697" customFormat="false" ht="14.65" hidden="false" customHeight="false" outlineLevel="0" collapsed="false">
      <c r="A697" s="11" t="n">
        <v>1928.05</v>
      </c>
      <c r="B697" s="1" t="n">
        <v>20</v>
      </c>
      <c r="C697" s="2" t="n">
        <v>0.8033</v>
      </c>
      <c r="D697" s="1" t="n">
        <v>1.222</v>
      </c>
      <c r="E697" s="1" t="n">
        <v>17.2</v>
      </c>
      <c r="F697" s="2" t="n">
        <f aca="false">F696+1/12</f>
        <v>1928.37499999995</v>
      </c>
      <c r="G697" s="3" t="n">
        <f aca="false">G693*8/12+G705*4/12</f>
        <v>3.42</v>
      </c>
      <c r="H697" s="2" t="n">
        <v>373.886046511628</v>
      </c>
      <c r="I697" s="2" t="n">
        <v>15.0171330581395</v>
      </c>
      <c r="J697" s="4" t="n">
        <f aca="false">J696*((H697+(I697/12))/H696)</f>
        <v>7598.76470913334</v>
      </c>
      <c r="K697" s="2" t="n">
        <f aca="false">D697*$E$1862/E697</f>
        <v>22.8444374418605</v>
      </c>
      <c r="L697" s="4" t="n">
        <f aca="false">K697*(J697/H697)</f>
        <v>464.284523728047</v>
      </c>
      <c r="M697" s="26" t="n">
        <f aca="false">H697/AVERAGE(K577:K696)</f>
        <v>21.83273217874</v>
      </c>
      <c r="O697" s="6" t="n">
        <f aca="false">J697/AVERAGE(L577:L696)</f>
        <v>27.7335936964139</v>
      </c>
      <c r="Q697" s="29" t="n">
        <f aca="false">1/M697-(G697/100-(((E697/E577)^(1/10))-1))</f>
        <v>0.028825490853709</v>
      </c>
      <c r="R697" s="3" t="n">
        <f aca="false">((G697/G698+G697/1200+((1+G698/1200)^(-119))*(1-G697/G698)))</f>
        <v>1.00096199568593</v>
      </c>
      <c r="S697" s="3" t="n">
        <f aca="false">S696*R696*E696/E697</f>
        <v>8.03903415162911</v>
      </c>
      <c r="T697" s="9" t="n">
        <f aca="false">(($J817/$J697)^(1/10)-1)</f>
        <v>0.00367933106035778</v>
      </c>
      <c r="U697" s="9" t="n">
        <f aca="false">(($S817/$S697)^(1/10)-1)</f>
        <v>0.0606937661608957</v>
      </c>
      <c r="V697" s="9" t="n">
        <f aca="false">T697-U697</f>
        <v>-0.0570144351005379</v>
      </c>
      <c r="Y697" s="28"/>
      <c r="Z697" s="28"/>
    </row>
    <row r="698" customFormat="false" ht="14.65" hidden="false" customHeight="false" outlineLevel="0" collapsed="false">
      <c r="A698" s="11" t="n">
        <v>1928.06</v>
      </c>
      <c r="B698" s="1" t="n">
        <v>19.02</v>
      </c>
      <c r="C698" s="2" t="n">
        <v>0.81</v>
      </c>
      <c r="D698" s="1" t="n">
        <v>1.245</v>
      </c>
      <c r="E698" s="1" t="n">
        <v>17.1</v>
      </c>
      <c r="F698" s="2" t="n">
        <f aca="false">F697+1/12</f>
        <v>1928.45833333328</v>
      </c>
      <c r="G698" s="3" t="n">
        <f aca="false">G693*7/12+G705*5/12</f>
        <v>3.4425</v>
      </c>
      <c r="H698" s="2" t="n">
        <v>357.644961403509</v>
      </c>
      <c r="I698" s="2" t="n">
        <v>15.2309368421053</v>
      </c>
      <c r="J698" s="4" t="n">
        <f aca="false">J697*((H698+(I698/12))/H697)</f>
        <v>7294.48084161409</v>
      </c>
      <c r="K698" s="2" t="n">
        <f aca="false">D698*$E$1862/E698</f>
        <v>23.4105140350877</v>
      </c>
      <c r="L698" s="4" t="n">
        <f aca="false">K698*(J698/H698)</f>
        <v>477.477846887989</v>
      </c>
      <c r="M698" s="26" t="n">
        <f aca="false">H698/AVERAGE(K578:K697)</f>
        <v>20.9134215768667</v>
      </c>
      <c r="O698" s="6" t="n">
        <f aca="false">J698/AVERAGE(L578:L697)</f>
        <v>26.4820541040532</v>
      </c>
      <c r="Q698" s="29" t="n">
        <f aca="false">1/M698-(G698/100-(((E698/E578)^(1/10))-1))</f>
        <v>0.028629212973395</v>
      </c>
      <c r="R698" s="3" t="n">
        <f aca="false">((G698/G699+G698/1200+((1+G699/1200)^(-119))*(1-G698/G699)))</f>
        <v>1.00098274306253</v>
      </c>
      <c r="S698" s="3" t="n">
        <f aca="false">S697*R697*E697/E698</f>
        <v>8.09382478866634</v>
      </c>
      <c r="T698" s="9" t="n">
        <f aca="false">(($J818/$J698)^(1/10)-1)</f>
        <v>0.0106967734391337</v>
      </c>
      <c r="U698" s="9" t="n">
        <f aca="false">(($S818/$S698)^(1/10)-1)</f>
        <v>0.0603483748482065</v>
      </c>
      <c r="V698" s="9" t="n">
        <f aca="false">T698-U698</f>
        <v>-0.0496516014090729</v>
      </c>
      <c r="Y698" s="28"/>
      <c r="Z698" s="28"/>
    </row>
    <row r="699" customFormat="false" ht="14.65" hidden="false" customHeight="false" outlineLevel="0" collapsed="false">
      <c r="A699" s="11" t="n">
        <v>1928.07</v>
      </c>
      <c r="B699" s="1" t="n">
        <v>19.16</v>
      </c>
      <c r="C699" s="2" t="n">
        <v>0.8167</v>
      </c>
      <c r="D699" s="1" t="n">
        <v>1.268</v>
      </c>
      <c r="E699" s="1" t="n">
        <v>17.1</v>
      </c>
      <c r="F699" s="2" t="n">
        <f aca="false">F698+1/12</f>
        <v>1928.54166666661</v>
      </c>
      <c r="G699" s="3" t="n">
        <f aca="false">G693*6/12+G705*6/12</f>
        <v>3.465</v>
      </c>
      <c r="H699" s="2" t="n">
        <v>360.277469005848</v>
      </c>
      <c r="I699" s="2" t="n">
        <v>15.3569211345029</v>
      </c>
      <c r="J699" s="4" t="n">
        <f aca="false">J698*((H699+(I699/12))/H698)</f>
        <v>7374.2746127202</v>
      </c>
      <c r="K699" s="2" t="n">
        <f aca="false">D699*$E$1862/E699</f>
        <v>23.8429974269006</v>
      </c>
      <c r="L699" s="4" t="n">
        <f aca="false">K699*(J699/H699)</f>
        <v>488.026106937851</v>
      </c>
      <c r="M699" s="26" t="n">
        <f aca="false">H699/AVERAGE(K579:K698)</f>
        <v>21.0819054352968</v>
      </c>
      <c r="O699" s="6" t="n">
        <f aca="false">J699/AVERAGE(L579:L698)</f>
        <v>26.6138453912273</v>
      </c>
      <c r="Q699" s="29" t="n">
        <f aca="false">1/M699-(G699/100-(((E699/E579)^(1/10))-1))</f>
        <v>0.0253000928230069</v>
      </c>
      <c r="R699" s="3" t="n">
        <f aca="false">((G699/G700+G699/1200+((1+G700/1200)^(-119))*(1-G699/G700)))</f>
        <v>1.00100348751624</v>
      </c>
      <c r="S699" s="3" t="n">
        <f aca="false">S698*R698*E698/E699</f>
        <v>8.10177893882671</v>
      </c>
      <c r="T699" s="9" t="n">
        <f aca="false">(($J819/$J699)^(1/10)-1)</f>
        <v>0.0285712064380934</v>
      </c>
      <c r="U699" s="9" t="n">
        <f aca="false">(($S819/$S699)^(1/10)-1)</f>
        <v>0.0606178128737358</v>
      </c>
      <c r="V699" s="9" t="n">
        <f aca="false">T699-U699</f>
        <v>-0.0320466064356424</v>
      </c>
      <c r="Y699" s="28"/>
      <c r="Z699" s="28"/>
    </row>
    <row r="700" customFormat="false" ht="14.65" hidden="false" customHeight="false" outlineLevel="0" collapsed="false">
      <c r="A700" s="11" t="n">
        <v>1928.08</v>
      </c>
      <c r="B700" s="1" t="n">
        <v>19.78</v>
      </c>
      <c r="C700" s="2" t="n">
        <v>0.8233</v>
      </c>
      <c r="D700" s="1" t="n">
        <v>1.29</v>
      </c>
      <c r="E700" s="1" t="n">
        <v>17.1</v>
      </c>
      <c r="F700" s="2" t="n">
        <f aca="false">F699+1/12</f>
        <v>1928.62499999995</v>
      </c>
      <c r="G700" s="3" t="n">
        <f aca="false">G693*5/12+G705*7/12</f>
        <v>3.4875</v>
      </c>
      <c r="H700" s="2" t="n">
        <v>371.935716959064</v>
      </c>
      <c r="I700" s="2" t="n">
        <v>15.4810250643275</v>
      </c>
      <c r="J700" s="4" t="n">
        <f aca="false">J699*((H700+(I700/12))/H699)</f>
        <v>7639.30524688552</v>
      </c>
      <c r="K700" s="2" t="n">
        <f aca="false">D700*$E$1862/E700</f>
        <v>24.2566771929825</v>
      </c>
      <c r="L700" s="4" t="n">
        <f aca="false">K700*(J700/H700)</f>
        <v>498.215559579491</v>
      </c>
      <c r="M700" s="26" t="n">
        <f aca="false">H700/AVERAGE(K580:K699)</f>
        <v>21.7621315025792</v>
      </c>
      <c r="O700" s="6" t="n">
        <f aca="false">J700/AVERAGE(L580:L699)</f>
        <v>27.3907181375415</v>
      </c>
      <c r="Q700" s="29" t="n">
        <f aca="false">1/M700-(G700/100-(((E700/E580)^(1/10))-1))</f>
        <v>0.0216024903605491</v>
      </c>
      <c r="R700" s="3" t="n">
        <f aca="false">((G700/G701+G700/1200+((1+G701/1200)^(-119))*(1-G700/G701)))</f>
        <v>1.00102422905198</v>
      </c>
      <c r="S700" s="3" t="n">
        <f aca="false">S699*R699*E699/E700</f>
        <v>8.10990897285117</v>
      </c>
      <c r="T700" s="9" t="n">
        <f aca="false">(($J820/$J700)^(1/10)-1)</f>
        <v>0.0260061917541119</v>
      </c>
      <c r="U700" s="9" t="n">
        <f aca="false">(($S820/$S700)^(1/10)-1)</f>
        <v>0.0608837762271173</v>
      </c>
      <c r="V700" s="9" t="n">
        <f aca="false">T700-U700</f>
        <v>-0.0348775844730054</v>
      </c>
      <c r="Y700" s="28"/>
      <c r="Z700" s="28"/>
    </row>
    <row r="701" customFormat="false" ht="14.65" hidden="false" customHeight="false" outlineLevel="0" collapsed="false">
      <c r="A701" s="11" t="n">
        <v>1928.09</v>
      </c>
      <c r="B701" s="1" t="n">
        <v>21.17</v>
      </c>
      <c r="C701" s="2" t="n">
        <v>0.83</v>
      </c>
      <c r="D701" s="1" t="n">
        <v>1.312</v>
      </c>
      <c r="E701" s="1" t="n">
        <v>17.3</v>
      </c>
      <c r="F701" s="2" t="n">
        <f aca="false">F700+1/12</f>
        <v>1928.70833333328</v>
      </c>
      <c r="G701" s="3" t="n">
        <f aca="false">G693*4/12+G705*8/12</f>
        <v>3.51</v>
      </c>
      <c r="H701" s="2" t="n">
        <v>393.470759537572</v>
      </c>
      <c r="I701" s="2" t="n">
        <v>15.4265815028902</v>
      </c>
      <c r="J701" s="4" t="n">
        <f aca="false">J700*((H701+(I701/12))/H700)</f>
        <v>8108.02457901086</v>
      </c>
      <c r="K701" s="2" t="n">
        <f aca="false">D701*$E$1862/E701</f>
        <v>24.3851505202312</v>
      </c>
      <c r="L701" s="4" t="n">
        <f aca="false">K701*(J701/H701)</f>
        <v>502.490706077574</v>
      </c>
      <c r="M701" s="26" t="n">
        <f aca="false">H701/AVERAGE(K581:K700)</f>
        <v>23.0046494461592</v>
      </c>
      <c r="O701" s="6" t="n">
        <f aca="false">J701/AVERAGE(L581:L700)</f>
        <v>28.866481380789</v>
      </c>
      <c r="Q701" s="29" t="n">
        <f aca="false">1/M701-(G701/100-(((E701/E581)^(1/10))-1))</f>
        <v>0.0181212945616278</v>
      </c>
      <c r="R701" s="3" t="n">
        <f aca="false">((G701/G702+G701/1200+((1+G702/1200)^(-119))*(1-G701/G702)))</f>
        <v>1.00104496767464</v>
      </c>
      <c r="S701" s="3" t="n">
        <f aca="false">S700*R700*E700/E701</f>
        <v>8.02436317633725</v>
      </c>
      <c r="T701" s="9" t="n">
        <f aca="false">(($J821/$J701)^(1/10)-1)</f>
        <v>0.0156513642914848</v>
      </c>
      <c r="U701" s="9" t="n">
        <f aca="false">(($S821/$S701)^(1/10)-1)</f>
        <v>0.0623808853127013</v>
      </c>
      <c r="V701" s="9" t="n">
        <f aca="false">T701-U701</f>
        <v>-0.0467295210212164</v>
      </c>
      <c r="Y701" s="28"/>
      <c r="Z701" s="28"/>
    </row>
    <row r="702" customFormat="false" ht="14.65" hidden="false" customHeight="false" outlineLevel="0" collapsed="false">
      <c r="A702" s="11" t="n">
        <v>1928.1</v>
      </c>
      <c r="B702" s="1" t="n">
        <v>21.6</v>
      </c>
      <c r="C702" s="2" t="n">
        <v>0.8367</v>
      </c>
      <c r="D702" s="1" t="n">
        <v>1.335</v>
      </c>
      <c r="E702" s="1" t="n">
        <v>17.2</v>
      </c>
      <c r="F702" s="2" t="n">
        <f aca="false">F701+1/12</f>
        <v>1928.79166666661</v>
      </c>
      <c r="G702" s="3" t="n">
        <f aca="false">G693*3/12+G705*9/12</f>
        <v>3.5325</v>
      </c>
      <c r="H702" s="2" t="n">
        <v>403.796930232558</v>
      </c>
      <c r="I702" s="2" t="n">
        <v>15.641522755814</v>
      </c>
      <c r="J702" s="4" t="n">
        <f aca="false">J701*((H702+(I702/12))/H701)</f>
        <v>8347.66966341967</v>
      </c>
      <c r="K702" s="2" t="n">
        <f aca="false">D702*$E$1862/E702</f>
        <v>24.9568936046512</v>
      </c>
      <c r="L702" s="4" t="n">
        <f aca="false">K702*(J702/H702)</f>
        <v>515.93236114191</v>
      </c>
      <c r="M702" s="26" t="n">
        <f aca="false">H702/AVERAGE(K582:K701)</f>
        <v>23.578344239585</v>
      </c>
      <c r="O702" s="6" t="n">
        <f aca="false">J702/AVERAGE(L582:L701)</f>
        <v>29.5002301820032</v>
      </c>
      <c r="Q702" s="29" t="n">
        <f aca="false">1/M702-(G702/100-(((E702/E582)^(1/10))-1))</f>
        <v>0.0143450798478437</v>
      </c>
      <c r="R702" s="3" t="n">
        <f aca="false">((G702/G703+G702/1200+((1+G703/1200)^(-119))*(1-G702/G703)))</f>
        <v>1.00106570338912</v>
      </c>
      <c r="S702" s="3" t="n">
        <f aca="false">S701*R701*E701/E702</f>
        <v>8.07945040191069</v>
      </c>
      <c r="T702" s="9" t="n">
        <f aca="false">(($J822/$J702)^(1/10)-1)</f>
        <v>0.0245849849683211</v>
      </c>
      <c r="U702" s="9" t="n">
        <f aca="false">(($S822/$S702)^(1/10)-1)</f>
        <v>0.062780509152446</v>
      </c>
      <c r="V702" s="9" t="n">
        <f aca="false">T702-U702</f>
        <v>-0.038195524184125</v>
      </c>
      <c r="Y702" s="28"/>
      <c r="Z702" s="28"/>
    </row>
    <row r="703" customFormat="false" ht="14.65" hidden="false" customHeight="false" outlineLevel="0" collapsed="false">
      <c r="A703" s="11" t="n">
        <v>1928.11</v>
      </c>
      <c r="B703" s="1" t="n">
        <v>23.06</v>
      </c>
      <c r="C703" s="2" t="n">
        <v>0.8433</v>
      </c>
      <c r="D703" s="1" t="n">
        <v>1.357</v>
      </c>
      <c r="E703" s="1" t="n">
        <v>17.2</v>
      </c>
      <c r="F703" s="2" t="n">
        <f aca="false">F702+1/12</f>
        <v>1928.87499999995</v>
      </c>
      <c r="G703" s="3" t="n">
        <f aca="false">G693*2/12+G705*10/12</f>
        <v>3.555</v>
      </c>
      <c r="H703" s="2" t="n">
        <v>431.090611627907</v>
      </c>
      <c r="I703" s="2" t="n">
        <v>15.7649051511628</v>
      </c>
      <c r="J703" s="4" t="n">
        <f aca="false">J702*((H703+(I703/12))/H702)</f>
        <v>8939.06920944697</v>
      </c>
      <c r="K703" s="2" t="n">
        <f aca="false">D703*$E$1862/E703</f>
        <v>25.368168255814</v>
      </c>
      <c r="L703" s="4" t="n">
        <f aca="false">K703*(J703/H703)</f>
        <v>526.032823816979</v>
      </c>
      <c r="M703" s="26" t="n">
        <f aca="false">H703/AVERAGE(K583:K702)</f>
        <v>25.1219845711096</v>
      </c>
      <c r="O703" s="6" t="n">
        <f aca="false">J703/AVERAGE(L583:L702)</f>
        <v>31.3380799433278</v>
      </c>
      <c r="Q703" s="29" t="n">
        <f aca="false">1/M703-(G703/100-(((E703/E583)^(1/10))-1))</f>
        <v>0.0096446681414625</v>
      </c>
      <c r="R703" s="3" t="n">
        <f aca="false">((G703/G704+G703/1200+((1+G704/1200)^(-119))*(1-G703/G704)))</f>
        <v>1.00108643620029</v>
      </c>
      <c r="S703" s="3" t="n">
        <f aca="false">S702*R702*E702/E703</f>
        <v>8.08806069958622</v>
      </c>
      <c r="T703" s="9" t="n">
        <f aca="false">(($J823/$J703)^(1/10)-1)</f>
        <v>0.0180364154390509</v>
      </c>
      <c r="U703" s="9" t="n">
        <f aca="false">(($S823/$S703)^(1/10)-1)</f>
        <v>0.063036366658805</v>
      </c>
      <c r="V703" s="9" t="n">
        <f aca="false">T703-U703</f>
        <v>-0.0449999512197541</v>
      </c>
      <c r="Y703" s="28"/>
      <c r="Z703" s="28"/>
    </row>
    <row r="704" customFormat="false" ht="14.65" hidden="false" customHeight="false" outlineLevel="0" collapsed="false">
      <c r="A704" s="11" t="n">
        <v>1928.12</v>
      </c>
      <c r="B704" s="1" t="n">
        <v>23.15</v>
      </c>
      <c r="C704" s="2" t="n">
        <v>0.85</v>
      </c>
      <c r="D704" s="1" t="n">
        <v>1.38</v>
      </c>
      <c r="E704" s="1" t="n">
        <v>17.1</v>
      </c>
      <c r="F704" s="2" t="n">
        <f aca="false">F703+1/12</f>
        <v>1928.95833333328</v>
      </c>
      <c r="G704" s="3" t="n">
        <f aca="false">G693*1/12+G705*11/12</f>
        <v>3.5775</v>
      </c>
      <c r="H704" s="2" t="n">
        <v>435.303935672515</v>
      </c>
      <c r="I704" s="2" t="n">
        <v>15.983081871345</v>
      </c>
      <c r="J704" s="4" t="n">
        <f aca="false">J703*((H704+(I704/12))/H703)</f>
        <v>9054.05513155216</v>
      </c>
      <c r="K704" s="2" t="n">
        <f aca="false">D704*$E$1862/E704</f>
        <v>25.9490035087719</v>
      </c>
      <c r="L704" s="4" t="n">
        <f aca="false">K704*(J704/H704)</f>
        <v>539.723372852785</v>
      </c>
      <c r="M704" s="26" t="n">
        <f aca="false">H704/AVERAGE(K584:K703)</f>
        <v>25.3015910274261</v>
      </c>
      <c r="O704" s="6" t="n">
        <f aca="false">J704/AVERAGE(L584:L703)</f>
        <v>31.4728254314359</v>
      </c>
      <c r="Q704" s="29" t="n">
        <f aca="false">1/M704-(G704/100-(((E704/E584)^(1/10))-1))</f>
        <v>0.00732640099395859</v>
      </c>
      <c r="R704" s="3" t="n">
        <f aca="false">((G704/G705+G704/1200+((1+G705/1200)^(-119))*(1-G704/G705)))</f>
        <v>1.00110716611303</v>
      </c>
      <c r="S704" s="3" t="n">
        <f aca="false">S703*R703*E703/E704</f>
        <v>8.14419784901465</v>
      </c>
      <c r="T704" s="9" t="n">
        <f aca="false">(($J824/$J704)^(1/10)-1)</f>
        <v>0.014079583987519</v>
      </c>
      <c r="U704" s="9" t="n">
        <f aca="false">(($S824/$S704)^(1/10)-1)</f>
        <v>0.0626689220203995</v>
      </c>
      <c r="V704" s="9" t="n">
        <f aca="false">T704-U704</f>
        <v>-0.0485893380328806</v>
      </c>
      <c r="Y704" s="28"/>
      <c r="Z704" s="28"/>
    </row>
    <row r="705" customFormat="false" ht="14.65" hidden="false" customHeight="false" outlineLevel="0" collapsed="false">
      <c r="A705" s="11" t="n">
        <v>1929.01</v>
      </c>
      <c r="B705" s="1" t="n">
        <v>24.86</v>
      </c>
      <c r="C705" s="2" t="n">
        <v>0.86</v>
      </c>
      <c r="D705" s="1" t="n">
        <v>1.399</v>
      </c>
      <c r="E705" s="1" t="n">
        <v>17.1</v>
      </c>
      <c r="F705" s="2" t="n">
        <f aca="false">F704+1/12</f>
        <v>1929.04166666661</v>
      </c>
      <c r="G705" s="3" t="n">
        <v>3.6</v>
      </c>
      <c r="H705" s="2" t="n">
        <v>467.458135672515</v>
      </c>
      <c r="I705" s="2" t="n">
        <v>16.171118128655</v>
      </c>
      <c r="J705" s="4" t="n">
        <f aca="false">J704*((H705+(I705/12))/H704)</f>
        <v>9750.87190157586</v>
      </c>
      <c r="K705" s="2" t="n">
        <f aca="false">D705*$E$1862/E705</f>
        <v>26.3062723976608</v>
      </c>
      <c r="L705" s="4" t="n">
        <f aca="false">K705*(J705/H705)</f>
        <v>548.731689070983</v>
      </c>
      <c r="M705" s="26" t="n">
        <f aca="false">H705/AVERAGE(K585:K704)</f>
        <v>27.0831996208328</v>
      </c>
      <c r="O705" s="6" t="n">
        <f aca="false">J705/AVERAGE(L585:L704)</f>
        <v>33.5909376991064</v>
      </c>
      <c r="Q705" s="29" t="n">
        <f aca="false">1/M705-(G705/100-(((E705/E585)^(1/10))-1))</f>
        <v>0.00450145398491137</v>
      </c>
      <c r="R705" s="3" t="n">
        <f aca="false">((G705/G706+G705/1200+((1+G706/1200)^(-119))*(1-G705/G706)))</f>
        <v>1.00515433623562</v>
      </c>
      <c r="S705" s="3" t="n">
        <f aca="false">S704*R704*E704/E705</f>
        <v>8.15321482889086</v>
      </c>
      <c r="T705" s="9" t="n">
        <f aca="false">(($J825/$J705)^(1/10)-1)</f>
        <v>0.00541467106099924</v>
      </c>
      <c r="U705" s="9" t="n">
        <f aca="false">(($S825/$S705)^(1/10)-1)</f>
        <v>0.062917657053549</v>
      </c>
      <c r="V705" s="9" t="n">
        <f aca="false">T705-U705</f>
        <v>-0.0575029859925498</v>
      </c>
      <c r="Y705" s="28"/>
      <c r="Z705" s="28"/>
    </row>
    <row r="706" customFormat="false" ht="14.65" hidden="false" customHeight="false" outlineLevel="0" collapsed="false">
      <c r="A706" s="11" t="n">
        <v>1929.02</v>
      </c>
      <c r="B706" s="1" t="n">
        <v>24.99</v>
      </c>
      <c r="C706" s="2" t="n">
        <v>0.87</v>
      </c>
      <c r="D706" s="1" t="n">
        <v>1.418</v>
      </c>
      <c r="E706" s="1" t="n">
        <v>17.1</v>
      </c>
      <c r="F706" s="2" t="n">
        <f aca="false">F705+1/12</f>
        <v>1929.12499999995</v>
      </c>
      <c r="G706" s="3" t="n">
        <f aca="false">G705*11/12+G717*1/12</f>
        <v>3.57416666666667</v>
      </c>
      <c r="H706" s="2" t="n">
        <v>469.902607017544</v>
      </c>
      <c r="I706" s="2" t="n">
        <v>16.3591543859649</v>
      </c>
      <c r="J706" s="4" t="n">
        <f aca="false">J705*((H706+(I706/12))/H705)</f>
        <v>9830.29875435419</v>
      </c>
      <c r="K706" s="2" t="n">
        <f aca="false">D706*$E$1862/E706</f>
        <v>26.6635412865497</v>
      </c>
      <c r="L706" s="4" t="n">
        <f aca="false">K706*(J706/H706)</f>
        <v>557.797664412735</v>
      </c>
      <c r="M706" s="26" t="n">
        <f aca="false">H706/AVERAGE(K586:K705)</f>
        <v>27.1316727982474</v>
      </c>
      <c r="O706" s="6" t="n">
        <f aca="false">J706/AVERAGE(L586:L705)</f>
        <v>33.5550395325403</v>
      </c>
      <c r="Q706" s="29" t="n">
        <f aca="false">1/M706-(G706/100-(((E706/E586)^(1/10))-1))</f>
        <v>0.00653699064771014</v>
      </c>
      <c r="R706" s="3" t="n">
        <f aca="false">((G706/G707+G706/1200+((1+G707/1200)^(-119))*(1-G706/G707)))</f>
        <v>1.00513542313714</v>
      </c>
      <c r="S706" s="3" t="n">
        <f aca="false">S705*R705*E705/E706</f>
        <v>8.19523923952018</v>
      </c>
      <c r="T706" s="9" t="n">
        <f aca="false">(($J826/$J706)^(1/10)-1)</f>
        <v>0.00486083102803625</v>
      </c>
      <c r="U706" s="9" t="n">
        <f aca="false">(($S826/$S706)^(1/10)-1)</f>
        <v>0.0634592733425279</v>
      </c>
      <c r="V706" s="9" t="n">
        <f aca="false">T706-U706</f>
        <v>-0.0585984423144916</v>
      </c>
      <c r="Y706" s="28"/>
      <c r="Z706" s="28"/>
    </row>
    <row r="707" customFormat="false" ht="14.65" hidden="false" customHeight="false" outlineLevel="0" collapsed="false">
      <c r="A707" s="11" t="n">
        <v>1929.03</v>
      </c>
      <c r="B707" s="1" t="n">
        <v>25.43</v>
      </c>
      <c r="C707" s="2" t="n">
        <v>0.88</v>
      </c>
      <c r="D707" s="1" t="n">
        <v>1.438</v>
      </c>
      <c r="E707" s="1" t="n">
        <v>17</v>
      </c>
      <c r="F707" s="2" t="n">
        <f aca="false">F706+1/12</f>
        <v>1929.20833333328</v>
      </c>
      <c r="G707" s="3" t="n">
        <f aca="false">G705*10/12+G717*2/12</f>
        <v>3.54833333333333</v>
      </c>
      <c r="H707" s="2" t="n">
        <v>480.989003529412</v>
      </c>
      <c r="I707" s="2" t="n">
        <v>16.6445270588235</v>
      </c>
      <c r="J707" s="4" t="n">
        <f aca="false">J706*((H707+(I707/12))/H706)</f>
        <v>10091.2414350802</v>
      </c>
      <c r="K707" s="2" t="n">
        <f aca="false">D707*$E$1862/E707</f>
        <v>27.1986703529412</v>
      </c>
      <c r="L707" s="4" t="n">
        <f aca="false">K707*(J707/H707)</f>
        <v>570.633314339182</v>
      </c>
      <c r="M707" s="26" t="n">
        <f aca="false">H707/AVERAGE(K587:K706)</f>
        <v>27.6757484378619</v>
      </c>
      <c r="O707" s="6" t="n">
        <f aca="false">J707/AVERAGE(L587:L706)</f>
        <v>34.1292909556102</v>
      </c>
      <c r="Q707" s="29" t="n">
        <f aca="false">1/M707-(G707/100-(((E707/E587)^(1/10))-1))</f>
        <v>0.0042490483780684</v>
      </c>
      <c r="R707" s="3" t="n">
        <f aca="false">((G707/G708+G707/1200+((1+G708/1200)^(-119))*(1-G707/G708)))</f>
        <v>1.00511651443511</v>
      </c>
      <c r="S707" s="3" t="n">
        <f aca="false">S706*R706*E706/E707</f>
        <v>8.28578011520006</v>
      </c>
      <c r="T707" s="9" t="n">
        <f aca="false">(($J827/$J707)^(1/10)-1)</f>
        <v>0.00250077989880082</v>
      </c>
      <c r="U707" s="9" t="n">
        <f aca="false">(($S827/$S707)^(1/10)-1)</f>
        <v>0.062616257629792</v>
      </c>
      <c r="V707" s="9" t="n">
        <f aca="false">T707-U707</f>
        <v>-0.0601154777309911</v>
      </c>
      <c r="Y707" s="28"/>
      <c r="Z707" s="28"/>
    </row>
    <row r="708" customFormat="false" ht="14.65" hidden="false" customHeight="false" outlineLevel="0" collapsed="false">
      <c r="A708" s="11" t="n">
        <v>1929.04</v>
      </c>
      <c r="B708" s="1" t="n">
        <v>25.28</v>
      </c>
      <c r="C708" s="2" t="n">
        <v>0.89</v>
      </c>
      <c r="D708" s="1" t="n">
        <v>1.457</v>
      </c>
      <c r="E708" s="1" t="n">
        <v>16.9</v>
      </c>
      <c r="F708" s="2" t="n">
        <f aca="false">F707+1/12</f>
        <v>1929.29166666661</v>
      </c>
      <c r="G708" s="3" t="n">
        <f aca="false">G705*9/12+G717*3/12</f>
        <v>3.5225</v>
      </c>
      <c r="H708" s="2" t="n">
        <v>480.981169230769</v>
      </c>
      <c r="I708" s="2" t="n">
        <v>16.9332769230769</v>
      </c>
      <c r="J708" s="4" t="n">
        <f aca="false">J707*((H708+(I708/12))/H707)</f>
        <v>10120.6823528008</v>
      </c>
      <c r="K708" s="2" t="n">
        <f aca="false">D708*$E$1862/E708</f>
        <v>27.7211061538462</v>
      </c>
      <c r="L708" s="4" t="n">
        <f aca="false">K708*(J708/H708)</f>
        <v>583.300403007547</v>
      </c>
      <c r="M708" s="26" t="n">
        <f aca="false">H708/AVERAGE(K588:K707)</f>
        <v>27.5684544728983</v>
      </c>
      <c r="O708" s="6" t="n">
        <f aca="false">J708/AVERAGE(L588:L707)</f>
        <v>33.9025631381153</v>
      </c>
      <c r="Q708" s="29" t="n">
        <f aca="false">1/M708-(G708/100-(((E708/E588)^(1/10))-1))</f>
        <v>0.002239541981342</v>
      </c>
      <c r="R708" s="3" t="n">
        <f aca="false">((G708/G709+G708/1200+((1+G709/1200)^(-119))*(1-G708/G709)))</f>
        <v>1.00509761013804</v>
      </c>
      <c r="S708" s="3" t="n">
        <f aca="false">S707*R707*E707/E708</f>
        <v>8.37745356739741</v>
      </c>
      <c r="T708" s="9" t="n">
        <f aca="false">(($J828/$J708)^(1/10)-1)</f>
        <v>-0.0100756212356586</v>
      </c>
      <c r="U708" s="9" t="n">
        <f aca="false">(($S828/$S708)^(1/10)-1)</f>
        <v>0.0625381031666115</v>
      </c>
      <c r="V708" s="9" t="n">
        <f aca="false">T708-U708</f>
        <v>-0.0726137244022701</v>
      </c>
      <c r="Y708" s="28"/>
      <c r="Z708" s="28"/>
    </row>
    <row r="709" customFormat="false" ht="14.65" hidden="false" customHeight="false" outlineLevel="0" collapsed="false">
      <c r="A709" s="11" t="n">
        <v>1929.05</v>
      </c>
      <c r="B709" s="1" t="n">
        <v>25.66</v>
      </c>
      <c r="C709" s="2" t="n">
        <v>0.9</v>
      </c>
      <c r="D709" s="1" t="n">
        <v>1.476</v>
      </c>
      <c r="E709" s="1" t="n">
        <v>17</v>
      </c>
      <c r="F709" s="2" t="n">
        <f aca="false">F708+1/12</f>
        <v>1929.37499999995</v>
      </c>
      <c r="G709" s="3" t="n">
        <f aca="false">G705*8/12+G717*4/12</f>
        <v>3.49666666666667</v>
      </c>
      <c r="H709" s="2" t="n">
        <v>485.339277647059</v>
      </c>
      <c r="I709" s="2" t="n">
        <v>17.0228117647059</v>
      </c>
      <c r="J709" s="4" t="n">
        <f aca="false">J708*((H709+(I709/12))/H708)</f>
        <v>10242.2336883462</v>
      </c>
      <c r="K709" s="2" t="n">
        <f aca="false">D709*$E$1862/E709</f>
        <v>27.9174112941177</v>
      </c>
      <c r="L709" s="4" t="n">
        <f aca="false">K709*(J709/H709)</f>
        <v>589.147970537763</v>
      </c>
      <c r="M709" s="26" t="n">
        <f aca="false">H709/AVERAGE(K589:K708)</f>
        <v>27.6985868750081</v>
      </c>
      <c r="O709" s="6" t="n">
        <f aca="false">J709/AVERAGE(L589:L708)</f>
        <v>33.9700715231848</v>
      </c>
      <c r="Q709" s="29" t="n">
        <f aca="false">1/M709-(G709/100-(((E709/E589)^(1/10))-1))</f>
        <v>0.00172640444946094</v>
      </c>
      <c r="R709" s="3" t="n">
        <f aca="false">((G709/G710+G709/1200+((1+G710/1200)^(-119))*(1-G709/G710)))</f>
        <v>1.00507871025441</v>
      </c>
      <c r="S709" s="3" t="n">
        <f aca="false">S708*R708*E708/E709</f>
        <v>8.37062821516506</v>
      </c>
      <c r="T709" s="9" t="n">
        <f aca="false">(($J829/$J709)^(1/10)-1)</f>
        <v>-0.00727705356023589</v>
      </c>
      <c r="U709" s="9" t="n">
        <f aca="false">(($S829/$S709)^(1/10)-1)</f>
        <v>0.062947552851444</v>
      </c>
      <c r="V709" s="9" t="n">
        <f aca="false">T709-U709</f>
        <v>-0.0702246064116799</v>
      </c>
      <c r="Y709" s="28"/>
      <c r="Z709" s="28"/>
    </row>
    <row r="710" customFormat="false" ht="14.65" hidden="false" customHeight="false" outlineLevel="0" collapsed="false">
      <c r="A710" s="11" t="n">
        <v>1929.06</v>
      </c>
      <c r="B710" s="1" t="n">
        <v>26.15</v>
      </c>
      <c r="C710" s="2" t="n">
        <v>0.91</v>
      </c>
      <c r="D710" s="1" t="n">
        <v>1.495</v>
      </c>
      <c r="E710" s="1" t="n">
        <v>17.1</v>
      </c>
      <c r="F710" s="2" t="n">
        <f aca="false">F709+1/12</f>
        <v>1929.45833333328</v>
      </c>
      <c r="G710" s="3" t="n">
        <f aca="false">G705*7/12+G717*5/12</f>
        <v>3.47083333333333</v>
      </c>
      <c r="H710" s="2" t="n">
        <v>491.714812865497</v>
      </c>
      <c r="I710" s="2" t="n">
        <v>17.1112994152047</v>
      </c>
      <c r="J710" s="4" t="n">
        <f aca="false">J709*((H710+(I710/12))/H709)</f>
        <v>10406.8701654509</v>
      </c>
      <c r="K710" s="2" t="n">
        <f aca="false">D710*$E$1862/E710</f>
        <v>28.1114204678363</v>
      </c>
      <c r="L710" s="4" t="n">
        <f aca="false">K710*(J710/H710)</f>
        <v>594.962558216025</v>
      </c>
      <c r="M710" s="26" t="n">
        <f aca="false">H710/AVERAGE(K590:K709)</f>
        <v>27.9354678302887</v>
      </c>
      <c r="O710" s="6" t="n">
        <f aca="false">J710/AVERAGE(L590:L709)</f>
        <v>34.1697863931139</v>
      </c>
      <c r="Q710" s="29" t="n">
        <f aca="false">1/M710-(G710/100-(((E710/E590)^(1/10))-1))</f>
        <v>0.0022656304519138</v>
      </c>
      <c r="R710" s="3" t="n">
        <f aca="false">((G710/G711+G710/1200+((1+G711/1200)^(-119))*(1-G710/G711)))</f>
        <v>1.00505981479275</v>
      </c>
      <c r="S710" s="3" t="n">
        <f aca="false">S709*R709*E709/E710</f>
        <v>8.36394056016333</v>
      </c>
      <c r="T710" s="9" t="n">
        <f aca="false">(($J830/$J710)^(1/10)-1)</f>
        <v>-0.00672465693974622</v>
      </c>
      <c r="U710" s="9" t="n">
        <f aca="false">(($S830/$S710)^(1/10)-1)</f>
        <v>0.0633544465341605</v>
      </c>
      <c r="V710" s="9" t="n">
        <f aca="false">T710-U710</f>
        <v>-0.0700791034739067</v>
      </c>
      <c r="Y710" s="28"/>
      <c r="Z710" s="28"/>
    </row>
    <row r="711" customFormat="false" ht="14.65" hidden="false" customHeight="false" outlineLevel="0" collapsed="false">
      <c r="A711" s="11" t="n">
        <v>1929.07</v>
      </c>
      <c r="B711" s="1" t="n">
        <v>28.48</v>
      </c>
      <c r="C711" s="2" t="n">
        <v>0.92</v>
      </c>
      <c r="D711" s="1" t="n">
        <v>1.514</v>
      </c>
      <c r="E711" s="1" t="n">
        <v>17.3</v>
      </c>
      <c r="F711" s="2" t="n">
        <f aca="false">F710+1/12</f>
        <v>1929.54166666661</v>
      </c>
      <c r="G711" s="3" t="n">
        <f aca="false">G705*6/12+G717*6/12</f>
        <v>3.445</v>
      </c>
      <c r="H711" s="2" t="n">
        <v>529.336194219653</v>
      </c>
      <c r="I711" s="2" t="n">
        <v>17.0993433526012</v>
      </c>
      <c r="J711" s="4" t="n">
        <f aca="false">J710*((H711+(I711/12))/H710)</f>
        <v>11233.2639227286</v>
      </c>
      <c r="K711" s="2" t="n">
        <f aca="false">D711*$E$1862/E711</f>
        <v>28.1395715606936</v>
      </c>
      <c r="L711" s="4" t="n">
        <f aca="false">K711*(J711/H711)</f>
        <v>597.161572296738</v>
      </c>
      <c r="M711" s="26" t="n">
        <f aca="false">H711/AVERAGE(K591:K710)</f>
        <v>29.9332894068422</v>
      </c>
      <c r="O711" s="6" t="n">
        <f aca="false">J711/AVERAGE(L591:L710)</f>
        <v>36.5109519684204</v>
      </c>
      <c r="Q711" s="29" t="n">
        <f aca="false">1/M711-(G711/100-(((E711/E591)^(1/10))-1))</f>
        <v>-0.00161858299411806</v>
      </c>
      <c r="R711" s="3" t="n">
        <f aca="false">((G711/G712+G711/1200+((1+G712/1200)^(-119))*(1-G711/G712)))</f>
        <v>1.00504092376161</v>
      </c>
      <c r="S711" s="3" t="n">
        <f aca="false">S710*R710*E710/E711</f>
        <v>8.30907834744127</v>
      </c>
      <c r="T711" s="9" t="n">
        <f aca="false">(($J831/$J711)^(1/10)-1)</f>
        <v>-0.0115181204373139</v>
      </c>
      <c r="U711" s="9" t="n">
        <f aca="false">(($S831/$S711)^(1/10)-1)</f>
        <v>0.0643756759926866</v>
      </c>
      <c r="V711" s="9" t="n">
        <f aca="false">T711-U711</f>
        <v>-0.0758937964300005</v>
      </c>
      <c r="Y711" s="28"/>
      <c r="Z711" s="28"/>
    </row>
    <row r="712" customFormat="false" ht="14.65" hidden="false" customHeight="false" outlineLevel="0" collapsed="false">
      <c r="A712" s="11" t="n">
        <v>1929.08</v>
      </c>
      <c r="B712" s="1" t="n">
        <v>30.1</v>
      </c>
      <c r="C712" s="2" t="n">
        <v>0.93</v>
      </c>
      <c r="D712" s="1" t="n">
        <v>1.533</v>
      </c>
      <c r="E712" s="1" t="n">
        <v>17.3</v>
      </c>
      <c r="F712" s="2" t="n">
        <f aca="false">F711+1/12</f>
        <v>1929.62499999995</v>
      </c>
      <c r="G712" s="3" t="n">
        <f aca="false">G705*5/12+G717*7/12</f>
        <v>3.41916666666667</v>
      </c>
      <c r="H712" s="2" t="n">
        <v>559.445907514451</v>
      </c>
      <c r="I712" s="2" t="n">
        <v>17.2852057803468</v>
      </c>
      <c r="J712" s="4" t="n">
        <f aca="false">J711*((H712+(I712/12))/H711)</f>
        <v>11902.8027397522</v>
      </c>
      <c r="K712" s="2" t="n">
        <f aca="false">D712*$E$1862/E712</f>
        <v>28.4927101734104</v>
      </c>
      <c r="L712" s="4" t="n">
        <f aca="false">K712*(J712/H712)</f>
        <v>606.21251162924</v>
      </c>
      <c r="M712" s="26" t="n">
        <f aca="false">H712/AVERAGE(K592:K711)</f>
        <v>31.480313247173</v>
      </c>
      <c r="O712" s="6" t="n">
        <f aca="false">J712/AVERAGE(L592:L711)</f>
        <v>38.2916955584372</v>
      </c>
      <c r="Q712" s="29" t="n">
        <f aca="false">1/M712-(G712/100-(((E712/E592)^(1/10))-1))</f>
        <v>-0.00470898532082388</v>
      </c>
      <c r="R712" s="3" t="n">
        <f aca="false">((G712/G713+G712/1200+((1+G713/1200)^(-119))*(1-G712/G713)))</f>
        <v>1.00502203716955</v>
      </c>
      <c r="S712" s="3" t="n">
        <f aca="false">S711*R711*E711/E712</f>
        <v>8.35096377791997</v>
      </c>
      <c r="T712" s="9" t="n">
        <f aca="false">(($J832/$J712)^(1/10)-1)</f>
        <v>-0.0182714451016542</v>
      </c>
      <c r="U712" s="9" t="n">
        <f aca="false">(($S832/$S712)^(1/10)-1)</f>
        <v>0.0641607231804957</v>
      </c>
      <c r="V712" s="9" t="n">
        <f aca="false">T712-U712</f>
        <v>-0.0824321682821499</v>
      </c>
      <c r="Y712" s="28"/>
      <c r="Z712" s="28"/>
    </row>
    <row r="713" customFormat="false" ht="14.65" hidden="false" customHeight="false" outlineLevel="0" collapsed="false">
      <c r="A713" s="11" t="n">
        <v>1929.09</v>
      </c>
      <c r="B713" s="1" t="n">
        <v>31.3</v>
      </c>
      <c r="C713" s="2" t="n">
        <v>0.94</v>
      </c>
      <c r="D713" s="1" t="n">
        <v>1.552</v>
      </c>
      <c r="E713" s="1" t="n">
        <v>17.3</v>
      </c>
      <c r="F713" s="2" t="n">
        <f aca="false">F712+1/12</f>
        <v>1929.70833333328</v>
      </c>
      <c r="G713" s="3" t="n">
        <f aca="false">G705*4/12+G717*8/12</f>
        <v>3.39333333333333</v>
      </c>
      <c r="H713" s="2" t="n">
        <v>581.749398843931</v>
      </c>
      <c r="I713" s="2" t="n">
        <v>17.4710682080925</v>
      </c>
      <c r="J713" s="4" t="n">
        <f aca="false">J712*((H713+(I713/12))/H712)</f>
        <v>12408.3093677361</v>
      </c>
      <c r="K713" s="2" t="n">
        <f aca="false">D713*$E$1862/E713</f>
        <v>28.8458487861272</v>
      </c>
      <c r="L713" s="4" t="n">
        <f aca="false">K713*(J713/H713)</f>
        <v>615.2618574673</v>
      </c>
      <c r="M713" s="26" t="n">
        <f aca="false">H713/AVERAGE(K593:K712)</f>
        <v>32.5637885987767</v>
      </c>
      <c r="O713" s="6" t="n">
        <f aca="false">J713/AVERAGE(L593:L712)</f>
        <v>39.5006886979719</v>
      </c>
      <c r="Q713" s="29" t="n">
        <f aca="false">1/M713-(G713/100-(((E713/E593)^(1/10))-1))</f>
        <v>-0.00606951631086497</v>
      </c>
      <c r="R713" s="3" t="n">
        <f aca="false">((G713/G714+G713/1200+((1+G714/1200)^(-119))*(1-G713/G714)))</f>
        <v>1.00500315502514</v>
      </c>
      <c r="S713" s="3" t="n">
        <f aca="false">S712*R712*E712/E713</f>
        <v>8.39290262841422</v>
      </c>
      <c r="T713" s="9" t="n">
        <f aca="false">(($J833/$J713)^(1/10)-1)</f>
        <v>-0.0141564236001607</v>
      </c>
      <c r="U713" s="9" t="n">
        <f aca="false">(($S833/$S713)^(1/10)-1)</f>
        <v>0.0616610918029368</v>
      </c>
      <c r="V713" s="9" t="n">
        <f aca="false">T713-U713</f>
        <v>-0.0758175154030975</v>
      </c>
      <c r="Y713" s="28"/>
      <c r="Z713" s="28"/>
    </row>
    <row r="714" customFormat="false" ht="14.65" hidden="false" customHeight="false" outlineLevel="0" collapsed="false">
      <c r="A714" s="11" t="n">
        <v>1929.1</v>
      </c>
      <c r="B714" s="1" t="n">
        <v>27.99</v>
      </c>
      <c r="C714" s="2" t="n">
        <v>0.95</v>
      </c>
      <c r="D714" s="1" t="n">
        <v>1.572</v>
      </c>
      <c r="E714" s="1" t="n">
        <v>17.3</v>
      </c>
      <c r="F714" s="2" t="n">
        <f aca="false">F713+1/12</f>
        <v>1929.79166666661</v>
      </c>
      <c r="G714" s="3" t="n">
        <f aca="false">G705*3/12+G717*9/12</f>
        <v>3.3675</v>
      </c>
      <c r="H714" s="2" t="n">
        <v>520.228935260116</v>
      </c>
      <c r="I714" s="2" t="n">
        <v>17.6569306358382</v>
      </c>
      <c r="J714" s="4" t="n">
        <f aca="false">J713*((H714+(I714/12))/H713)</f>
        <v>11127.5049103689</v>
      </c>
      <c r="K714" s="2" t="n">
        <f aca="false">D714*$E$1862/E714</f>
        <v>29.2175736416185</v>
      </c>
      <c r="L714" s="4" t="n">
        <f aca="false">K714*(J714/H714)</f>
        <v>624.953116080741</v>
      </c>
      <c r="M714" s="26" t="n">
        <f aca="false">H714/AVERAGE(K594:K713)</f>
        <v>28.9610671643548</v>
      </c>
      <c r="O714" s="6" t="n">
        <f aca="false">J714/AVERAGE(L594:L713)</f>
        <v>35.0474581900864</v>
      </c>
      <c r="Q714" s="29" t="n">
        <f aca="false">1/M714-(G714/100-(((E714/E594)^(1/10))-1))</f>
        <v>-0.00365622704195699</v>
      </c>
      <c r="R714" s="3" t="n">
        <f aca="false">((G714/G715+G714/1200+((1+G715/1200)^(-119))*(1-G714/G715)))</f>
        <v>1.00498427733697</v>
      </c>
      <c r="S714" s="3" t="n">
        <f aca="false">S713*R713*E713/E714</f>
        <v>8.43489362137505</v>
      </c>
      <c r="T714" s="9" t="n">
        <f aca="false">(($J834/$J714)^(1/10)-1)</f>
        <v>-0.00126355535491851</v>
      </c>
      <c r="U714" s="9" t="n">
        <f aca="false">(($S834/$S714)^(1/10)-1)</f>
        <v>0.0622043640335952</v>
      </c>
      <c r="V714" s="9" t="n">
        <f aca="false">T714-U714</f>
        <v>-0.0634679193885137</v>
      </c>
      <c r="Y714" s="28"/>
      <c r="Z714" s="28"/>
    </row>
    <row r="715" customFormat="false" ht="14.65" hidden="false" customHeight="false" outlineLevel="0" collapsed="false">
      <c r="A715" s="11" t="n">
        <v>1929.11</v>
      </c>
      <c r="B715" s="1" t="n">
        <v>20.58</v>
      </c>
      <c r="C715" s="2" t="n">
        <v>0.96</v>
      </c>
      <c r="D715" s="1" t="n">
        <v>1.591</v>
      </c>
      <c r="E715" s="1" t="n">
        <v>17.3</v>
      </c>
      <c r="F715" s="2" t="n">
        <f aca="false">F714+1/12</f>
        <v>1929.87499999995</v>
      </c>
      <c r="G715" s="3" t="n">
        <f aca="false">G705*2/12+G717*10/12</f>
        <v>3.34166666666667</v>
      </c>
      <c r="H715" s="2" t="n">
        <v>382.504876300578</v>
      </c>
      <c r="I715" s="2" t="n">
        <v>17.8427930635838</v>
      </c>
      <c r="J715" s="4" t="n">
        <f aca="false">J714*((H715+(I715/12))/H714)</f>
        <v>8213.4423525624</v>
      </c>
      <c r="K715" s="2" t="n">
        <f aca="false">D715*$E$1862/E715</f>
        <v>29.5707122543353</v>
      </c>
      <c r="L715" s="4" t="n">
        <f aca="false">K715*(J715/H715)</f>
        <v>634.965344165539</v>
      </c>
      <c r="M715" s="26" t="n">
        <f aca="false">H715/AVERAGE(K595:K714)</f>
        <v>21.171036000097</v>
      </c>
      <c r="O715" s="6" t="n">
        <f aca="false">J715/AVERAGE(L595:L714)</f>
        <v>25.5887707639627</v>
      </c>
      <c r="Q715" s="29" t="n">
        <f aca="false">1/M715-(G715/100-(((E715/E595)^(1/10))-1))</f>
        <v>0.00713369227228508</v>
      </c>
      <c r="R715" s="3" t="n">
        <f aca="false">((G715/G716+G715/1200+((1+G716/1200)^(-119))*(1-G715/G716)))</f>
        <v>1.00496540411368</v>
      </c>
      <c r="S715" s="3" t="n">
        <f aca="false">S714*R714*E714/E715</f>
        <v>8.47693547049186</v>
      </c>
      <c r="T715" s="9" t="n">
        <f aca="false">(($J835/$J715)^(1/10)-1)</f>
        <v>0.0280823330319904</v>
      </c>
      <c r="U715" s="9" t="n">
        <f aca="false">(($S835/$S715)^(1/10)-1)</f>
        <v>0.0619927385413768</v>
      </c>
      <c r="V715" s="9" t="n">
        <f aca="false">T715-U715</f>
        <v>-0.0339104055093864</v>
      </c>
      <c r="Y715" s="28"/>
      <c r="Z715" s="28"/>
    </row>
    <row r="716" customFormat="false" ht="14.65" hidden="false" customHeight="false" outlineLevel="0" collapsed="false">
      <c r="A716" s="11" t="n">
        <v>1929.12</v>
      </c>
      <c r="B716" s="1" t="n">
        <v>21.4</v>
      </c>
      <c r="C716" s="2" t="n">
        <v>0.97</v>
      </c>
      <c r="D716" s="1" t="n">
        <v>1.61</v>
      </c>
      <c r="E716" s="1" t="n">
        <v>17.2</v>
      </c>
      <c r="F716" s="2" t="n">
        <f aca="false">F715+1/12</f>
        <v>1929.95833333328</v>
      </c>
      <c r="G716" s="3" t="n">
        <f aca="false">G705*1/12+G717*11/12</f>
        <v>3.31583333333333</v>
      </c>
      <c r="H716" s="2" t="n">
        <v>400.058069767442</v>
      </c>
      <c r="I716" s="2" t="n">
        <v>18.133473255814</v>
      </c>
      <c r="J716" s="4" t="n">
        <f aca="false">J715*((H716+(I716/12))/H715)</f>
        <v>8622.80618584928</v>
      </c>
      <c r="K716" s="2" t="n">
        <f aca="false">D716*$E$1862/E716</f>
        <v>30.0978267441861</v>
      </c>
      <c r="L716" s="4" t="n">
        <f aca="false">K716*(J716/H716)</f>
        <v>648.725138281184</v>
      </c>
      <c r="M716" s="26" t="n">
        <f aca="false">H716/AVERAGE(K596:K715)</f>
        <v>22.0073731764183</v>
      </c>
      <c r="O716" s="6" t="n">
        <f aca="false">J716/AVERAGE(L596:L715)</f>
        <v>26.5660244283452</v>
      </c>
      <c r="Q716" s="29" t="n">
        <f aca="false">1/M716-(G716/100-(((E716/E596)^(1/10))-1))</f>
        <v>0.00290000804849368</v>
      </c>
      <c r="R716" s="3" t="n">
        <f aca="false">((G716/G717+G716/1200+((1+G717/1200)^(-119))*(1-G716/G717)))</f>
        <v>1.00494653536387</v>
      </c>
      <c r="S716" s="3" t="n">
        <f aca="false">S715*R715*E715/E716</f>
        <v>8.56855610679926</v>
      </c>
      <c r="T716" s="9" t="n">
        <f aca="false">(($J836/$J716)^(1/10)-1)</f>
        <v>0.0210708562647517</v>
      </c>
      <c r="U716" s="9" t="n">
        <f aca="false">(($S836/$S716)^(1/10)-1)</f>
        <v>0.0611667679813379</v>
      </c>
      <c r="V716" s="9" t="n">
        <f aca="false">T716-U716</f>
        <v>-0.0400959117165862</v>
      </c>
      <c r="Y716" s="28"/>
      <c r="Z716" s="28"/>
    </row>
    <row r="717" customFormat="false" ht="14.65" hidden="false" customHeight="false" outlineLevel="0" collapsed="false">
      <c r="A717" s="11" t="n">
        <v>1930.01</v>
      </c>
      <c r="B717" s="1" t="n">
        <v>21.71</v>
      </c>
      <c r="C717" s="2" t="n">
        <v>0.9708</v>
      </c>
      <c r="D717" s="1" t="n">
        <v>1.557</v>
      </c>
      <c r="E717" s="1" t="n">
        <v>17.1</v>
      </c>
      <c r="F717" s="2" t="n">
        <f aca="false">F716+1/12</f>
        <v>1930.04166666661</v>
      </c>
      <c r="G717" s="3" t="n">
        <v>3.29</v>
      </c>
      <c r="H717" s="2" t="n">
        <v>408.226714619883</v>
      </c>
      <c r="I717" s="2" t="n">
        <v>18.2545598596491</v>
      </c>
      <c r="J717" s="4" t="n">
        <f aca="false">J716*((H717+(I717/12))/H716)</f>
        <v>8831.66028808503</v>
      </c>
      <c r="K717" s="2" t="n">
        <f aca="false">D717*$E$1862/E717</f>
        <v>29.2772452631579</v>
      </c>
      <c r="L717" s="4" t="n">
        <f aca="false">K717*(J717/H717)</f>
        <v>633.389915640183</v>
      </c>
      <c r="M717" s="26" t="n">
        <f aca="false">H717/AVERAGE(K597:K716)</f>
        <v>22.3107242943369</v>
      </c>
      <c r="O717" s="6" t="n">
        <f aca="false">J717/AVERAGE(L597:L716)</f>
        <v>26.8984698963285</v>
      </c>
      <c r="Q717" s="29" t="n">
        <f aca="false">1/M717-(G717/100-(((E717/E597)^(1/10))-1))</f>
        <v>-0.00010822635497041</v>
      </c>
      <c r="R717" s="3" t="n">
        <f aca="false">((G717/G718+G717/1200+((1+G718/1200)^(-119))*(1-G717/G718)))</f>
        <v>1.00238958412779</v>
      </c>
      <c r="S717" s="3" t="n">
        <f aca="false">S716*R716*E716/E717</f>
        <v>8.66129715138598</v>
      </c>
      <c r="T717" s="9" t="n">
        <f aca="false">(($J837/$J717)^(1/10)-1)</f>
        <v>0.0192116846785035</v>
      </c>
      <c r="U717" s="9" t="n">
        <f aca="false">(($S837/$S717)^(1/10)-1)</f>
        <v>0.0610991911513741</v>
      </c>
      <c r="V717" s="9" t="n">
        <f aca="false">T717-U717</f>
        <v>-0.0418875064728705</v>
      </c>
      <c r="Y717" s="28"/>
      <c r="Z717" s="28"/>
    </row>
    <row r="718" customFormat="false" ht="14.65" hidden="false" customHeight="false" outlineLevel="0" collapsed="false">
      <c r="A718" s="11" t="n">
        <v>1930.02</v>
      </c>
      <c r="B718" s="1" t="n">
        <v>23.07</v>
      </c>
      <c r="C718" s="2" t="n">
        <v>0.9717</v>
      </c>
      <c r="D718" s="1" t="n">
        <v>1.503</v>
      </c>
      <c r="E718" s="1" t="n">
        <v>17</v>
      </c>
      <c r="F718" s="2" t="n">
        <f aca="false">F717+1/12</f>
        <v>1930.12499999995</v>
      </c>
      <c r="G718" s="3" t="n">
        <f aca="false">G717*11/12+G729*1/12</f>
        <v>3.29416666666667</v>
      </c>
      <c r="H718" s="2" t="n">
        <v>436.351408235294</v>
      </c>
      <c r="I718" s="2" t="n">
        <v>18.3789624352941</v>
      </c>
      <c r="J718" s="4" t="n">
        <f aca="false">J717*((H718+(I718/12))/H717)</f>
        <v>9473.25018505685</v>
      </c>
      <c r="K718" s="2" t="n">
        <f aca="false">D718*$E$1862/E718</f>
        <v>28.4280956470588</v>
      </c>
      <c r="L718" s="4" t="n">
        <f aca="false">K718*(J718/H718)</f>
        <v>617.177937934133</v>
      </c>
      <c r="M718" s="26" t="n">
        <f aca="false">H718/AVERAGE(K598:K717)</f>
        <v>23.6971177493359</v>
      </c>
      <c r="O718" s="6" t="n">
        <f aca="false">J718/AVERAGE(L598:L717)</f>
        <v>28.5335909916813</v>
      </c>
      <c r="Q718" s="29" t="n">
        <f aca="false">1/M718-(G718/100-(((E718/E598)^(1/10))-1))</f>
        <v>-0.00436886221440107</v>
      </c>
      <c r="R718" s="3" t="n">
        <f aca="false">((G718/G719+G718/1200+((1+G719/1200)^(-119))*(1-G718/G719)))</f>
        <v>1.00239312555354</v>
      </c>
      <c r="S718" s="3" t="n">
        <f aca="false">S717*R717*E717/E718</f>
        <v>8.73306460281789</v>
      </c>
      <c r="T718" s="9" t="n">
        <f aca="false">(($J838/$J718)^(1/10)-1)</f>
        <v>0.0111351669967634</v>
      </c>
      <c r="U718" s="9" t="n">
        <f aca="false">(($S838/$S718)^(1/10)-1)</f>
        <v>0.0598631070188886</v>
      </c>
      <c r="V718" s="9" t="n">
        <f aca="false">T718-U718</f>
        <v>-0.0487279400221252</v>
      </c>
      <c r="Y718" s="28"/>
      <c r="Z718" s="28"/>
    </row>
    <row r="719" customFormat="false" ht="14.65" hidden="false" customHeight="false" outlineLevel="0" collapsed="false">
      <c r="A719" s="11" t="n">
        <v>1930.03</v>
      </c>
      <c r="B719" s="1" t="n">
        <v>23.94</v>
      </c>
      <c r="C719" s="2" t="n">
        <v>0.9725</v>
      </c>
      <c r="D719" s="1" t="n">
        <v>1.45</v>
      </c>
      <c r="E719" s="1" t="n">
        <v>16.9</v>
      </c>
      <c r="F719" s="2" t="n">
        <f aca="false">F718+1/12</f>
        <v>1930.20833333328</v>
      </c>
      <c r="G719" s="3" t="n">
        <f aca="false">G717*10/12+G729*2/12</f>
        <v>3.29833333333333</v>
      </c>
      <c r="H719" s="2" t="n">
        <v>455.486123076923</v>
      </c>
      <c r="I719" s="2" t="n">
        <v>18.5029346153846</v>
      </c>
      <c r="J719" s="4" t="n">
        <f aca="false">J718*((H719+(I719/12))/H718)</f>
        <v>9922.14263263118</v>
      </c>
      <c r="K719" s="2" t="n">
        <f aca="false">D719*$E$1862/E719</f>
        <v>27.5879230769231</v>
      </c>
      <c r="L719" s="4" t="n">
        <f aca="false">K719*(J719/H719)</f>
        <v>600.965197047419</v>
      </c>
      <c r="M719" s="26" t="n">
        <f aca="false">H719/AVERAGE(K599:K718)</f>
        <v>24.5866077926689</v>
      </c>
      <c r="O719" s="6" t="n">
        <f aca="false">J719/AVERAGE(L599:L718)</f>
        <v>29.5684294993843</v>
      </c>
      <c r="Q719" s="29" t="n">
        <f aca="false">1/M719-(G719/100-(((E719/E599)^(1/10))-1))</f>
        <v>-0.00752437220519681</v>
      </c>
      <c r="R719" s="3" t="n">
        <f aca="false">((G719/G720+G719/1200+((1+G720/1200)^(-119))*(1-G719/G720)))</f>
        <v>1.00239666696049</v>
      </c>
      <c r="S719" s="3" t="n">
        <f aca="false">S718*R718*E718/E719</f>
        <v>8.80576252597358</v>
      </c>
      <c r="T719" s="9" t="n">
        <f aca="false">(($J839/$J719)^(1/10)-1)</f>
        <v>0.00632052445862397</v>
      </c>
      <c r="U719" s="9" t="n">
        <f aca="false">(($S839/$S719)^(1/10)-1)</f>
        <v>0.0593818784583784</v>
      </c>
      <c r="V719" s="9" t="n">
        <f aca="false">T719-U719</f>
        <v>-0.0530613539997544</v>
      </c>
      <c r="Y719" s="28"/>
      <c r="Z719" s="28"/>
    </row>
    <row r="720" customFormat="false" ht="14.65" hidden="false" customHeight="false" outlineLevel="0" collapsed="false">
      <c r="A720" s="11" t="n">
        <v>1930.04</v>
      </c>
      <c r="B720" s="1" t="n">
        <v>25.46</v>
      </c>
      <c r="C720" s="2" t="n">
        <v>0.9733</v>
      </c>
      <c r="D720" s="1" t="n">
        <v>1.397</v>
      </c>
      <c r="E720" s="1" t="n">
        <v>17</v>
      </c>
      <c r="F720" s="2" t="n">
        <f aca="false">F719+1/12</f>
        <v>1930.29166666661</v>
      </c>
      <c r="G720" s="3" t="n">
        <f aca="false">G717*9/12+G729*3/12</f>
        <v>3.3025</v>
      </c>
      <c r="H720" s="2" t="n">
        <v>481.556430588235</v>
      </c>
      <c r="I720" s="2" t="n">
        <v>18.4092252117647</v>
      </c>
      <c r="J720" s="4" t="n">
        <f aca="false">J719*((H720+(I720/12))/H719)</f>
        <v>10523.4669663178</v>
      </c>
      <c r="K720" s="2" t="n">
        <f aca="false">D720*$E$1862/E720</f>
        <v>26.4231867058824</v>
      </c>
      <c r="L720" s="4" t="n">
        <f aca="false">K720*(J720/H720)</f>
        <v>577.426683108641</v>
      </c>
      <c r="M720" s="26" t="n">
        <f aca="false">H720/AVERAGE(K600:K719)</f>
        <v>25.8434368620183</v>
      </c>
      <c r="O720" s="6" t="n">
        <f aca="false">J720/AVERAGE(L600:L719)</f>
        <v>31.040920119317</v>
      </c>
      <c r="Q720" s="29" t="n">
        <f aca="false">1/M720-(G720/100-(((E720/E600)^(1/10))-1))</f>
        <v>-0.0119147696952419</v>
      </c>
      <c r="R720" s="3" t="n">
        <f aca="false">((G720/G721+G720/1200+((1+G721/1200)^(-119))*(1-G720/G721)))</f>
        <v>1.00240020834865</v>
      </c>
      <c r="S720" s="3" t="n">
        <f aca="false">S719*R719*E719/E720</f>
        <v>8.77494425898692</v>
      </c>
      <c r="T720" s="9" t="n">
        <f aca="false">(($J840/$J720)^(1/10)-1)</f>
        <v>0.0018327063012249</v>
      </c>
      <c r="U720" s="9" t="n">
        <f aca="false">(($S840/$S720)^(1/10)-1)</f>
        <v>0.060148981425598</v>
      </c>
      <c r="V720" s="9" t="n">
        <f aca="false">T720-U720</f>
        <v>-0.0583162751243731</v>
      </c>
      <c r="Y720" s="28"/>
      <c r="Z720" s="28"/>
    </row>
    <row r="721" customFormat="false" ht="14.65" hidden="false" customHeight="false" outlineLevel="0" collapsed="false">
      <c r="A721" s="11" t="n">
        <v>1930.05</v>
      </c>
      <c r="B721" s="1" t="n">
        <v>23.94</v>
      </c>
      <c r="C721" s="2" t="n">
        <v>0.9742</v>
      </c>
      <c r="D721" s="1" t="n">
        <v>1.343</v>
      </c>
      <c r="E721" s="1" t="n">
        <v>16.9</v>
      </c>
      <c r="F721" s="2" t="n">
        <f aca="false">F720+1/12</f>
        <v>1930.37499999995</v>
      </c>
      <c r="G721" s="3" t="n">
        <f aca="false">G717*8/12+G729*4/12</f>
        <v>3.30666666666667</v>
      </c>
      <c r="H721" s="2" t="n">
        <v>455.486123076923</v>
      </c>
      <c r="I721" s="2" t="n">
        <v>18.5352790769231</v>
      </c>
      <c r="J721" s="4" t="n">
        <f aca="false">J720*((H721+(I721/12))/H720)</f>
        <v>9987.50609635571</v>
      </c>
      <c r="K721" s="2" t="n">
        <f aca="false">D721*$E$1862/E721</f>
        <v>25.5521246153846</v>
      </c>
      <c r="L721" s="4" t="n">
        <f aca="false">K721*(J721/H721)</f>
        <v>560.284907577516</v>
      </c>
      <c r="M721" s="26" t="n">
        <f aca="false">H721/AVERAGE(K601:K720)</f>
        <v>24.3097606339082</v>
      </c>
      <c r="O721" s="6" t="n">
        <f aca="false">J721/AVERAGE(L601:L720)</f>
        <v>29.174802108989</v>
      </c>
      <c r="Q721" s="29" t="n">
        <f aca="false">1/M721-(G721/100-(((E721/E601)^(1/10))-1))</f>
        <v>-0.0115339833143081</v>
      </c>
      <c r="R721" s="3" t="n">
        <f aca="false">((G721/G722+G721/1200+((1+G722/1200)^(-119))*(1-G721/G722)))</f>
        <v>1.00240374971803</v>
      </c>
      <c r="S721" s="3" t="n">
        <f aca="false">S720*R720*E720/E721</f>
        <v>8.84805332596199</v>
      </c>
      <c r="T721" s="9" t="n">
        <f aca="false">(($J841/$J721)^(1/10)-1)</f>
        <v>-0.00722917655658295</v>
      </c>
      <c r="U721" s="9" t="n">
        <f aca="false">(($S841/$S721)^(1/10)-1)</f>
        <v>0.0596634880811158</v>
      </c>
      <c r="V721" s="9" t="n">
        <f aca="false">T721-U721</f>
        <v>-0.0668926646376987</v>
      </c>
      <c r="Y721" s="28"/>
      <c r="Z721" s="28"/>
    </row>
    <row r="722" customFormat="false" ht="14.65" hidden="false" customHeight="false" outlineLevel="0" collapsed="false">
      <c r="A722" s="11" t="n">
        <v>1930.06</v>
      </c>
      <c r="B722" s="1" t="n">
        <v>21.52</v>
      </c>
      <c r="C722" s="2" t="n">
        <v>0.975</v>
      </c>
      <c r="D722" s="1" t="n">
        <v>1.29</v>
      </c>
      <c r="E722" s="1" t="n">
        <v>16.8</v>
      </c>
      <c r="F722" s="2" t="n">
        <f aca="false">F721+1/12</f>
        <v>1930.45833333328</v>
      </c>
      <c r="G722" s="3" t="n">
        <f aca="false">G717*7/12+G729*5/12</f>
        <v>3.31083333333333</v>
      </c>
      <c r="H722" s="2" t="n">
        <v>411.87999047619</v>
      </c>
      <c r="I722" s="2" t="n">
        <v>18.6609196428571</v>
      </c>
      <c r="J722" s="4" t="n">
        <f aca="false">J721*((H722+(I722/12))/H721)</f>
        <v>9065.44687979864</v>
      </c>
      <c r="K722" s="2" t="n">
        <f aca="false">D722*$E$1862/E722</f>
        <v>24.6898321428571</v>
      </c>
      <c r="L722" s="4" t="n">
        <f aca="false">K722*(J722/H722)</f>
        <v>543.421304597595</v>
      </c>
      <c r="M722" s="26" t="n">
        <f aca="false">H722/AVERAGE(K602:K721)</f>
        <v>21.8668993333895</v>
      </c>
      <c r="O722" s="6" t="n">
        <f aca="false">J722/AVERAGE(L602:L721)</f>
        <v>26.2358466815719</v>
      </c>
      <c r="Q722" s="29" t="n">
        <f aca="false">1/M722-(G722/100-(((E722/E602)^(1/10))-1))</f>
        <v>-0.00897743806947188</v>
      </c>
      <c r="R722" s="3" t="n">
        <f aca="false">((G722/G723+G722/1200+((1+G723/1200)^(-119))*(1-G722/G723)))</f>
        <v>1.00240729106864</v>
      </c>
      <c r="S722" s="3" t="n">
        <f aca="false">S721*R721*E721/E722</f>
        <v>8.92211541398066</v>
      </c>
      <c r="T722" s="9" t="n">
        <f aca="false">(($J842/$J722)^(1/10)-1)</f>
        <v>-0.00669332461272265</v>
      </c>
      <c r="U722" s="9" t="n">
        <f aca="false">(($S842/$S722)^(1/10)-1)</f>
        <v>0.0584188480650483</v>
      </c>
      <c r="V722" s="9" t="n">
        <f aca="false">T722-U722</f>
        <v>-0.0651121726777709</v>
      </c>
      <c r="Y722" s="28"/>
      <c r="Z722" s="28"/>
    </row>
    <row r="723" customFormat="false" ht="14.65" hidden="false" customHeight="false" outlineLevel="0" collapsed="false">
      <c r="A723" s="11" t="n">
        <v>1930.07</v>
      </c>
      <c r="B723" s="1" t="n">
        <v>21.06</v>
      </c>
      <c r="C723" s="2" t="n">
        <v>0.9758</v>
      </c>
      <c r="D723" s="1" t="n">
        <v>1.237</v>
      </c>
      <c r="E723" s="1" t="n">
        <v>16.6</v>
      </c>
      <c r="F723" s="2" t="n">
        <f aca="false">F722+1/12</f>
        <v>1930.54166666661</v>
      </c>
      <c r="G723" s="3" t="n">
        <f aca="false">G717*6/12+G729*6/12</f>
        <v>3.315</v>
      </c>
      <c r="H723" s="2" t="n">
        <v>407.9322</v>
      </c>
      <c r="I723" s="2" t="n">
        <v>18.901246</v>
      </c>
      <c r="J723" s="4" t="n">
        <f aca="false">J722*((H723+(I723/12))/H722)</f>
        <v>9013.22422946216</v>
      </c>
      <c r="K723" s="2" t="n">
        <f aca="false">D723*$E$1862/E723</f>
        <v>23.96069</v>
      </c>
      <c r="L723" s="4" t="n">
        <f aca="false">K723*(J723/H723)</f>
        <v>529.409229432322</v>
      </c>
      <c r="M723" s="26" t="n">
        <f aca="false">H723/AVERAGE(K603:K722)</f>
        <v>21.5487975925466</v>
      </c>
      <c r="O723" s="6" t="n">
        <f aca="false">J723/AVERAGE(L603:L722)</f>
        <v>25.8532257988001</v>
      </c>
      <c r="Q723" s="29" t="n">
        <f aca="false">1/M723-(G723/100-(((E723/E603)^(1/10))-1))</f>
        <v>-0.00904626453973734</v>
      </c>
      <c r="R723" s="3" t="n">
        <f aca="false">((G723/G724+G723/1200+((1+G724/1200)^(-119))*(1-G723/G724)))</f>
        <v>1.00241083240047</v>
      </c>
      <c r="S723" s="3" t="n">
        <f aca="false">S722*R722*E722/E723</f>
        <v>9.05134768179912</v>
      </c>
      <c r="T723" s="9" t="n">
        <f aca="false">(($J843/$J723)^(1/10)-1)</f>
        <v>-0.00162312785333274</v>
      </c>
      <c r="U723" s="9" t="n">
        <f aca="false">(($S843/$S723)^(1/10)-1)</f>
        <v>0.0580401560609547</v>
      </c>
      <c r="V723" s="9" t="n">
        <f aca="false">T723-U723</f>
        <v>-0.0596632839142874</v>
      </c>
      <c r="Y723" s="28"/>
      <c r="Z723" s="28"/>
    </row>
    <row r="724" customFormat="false" ht="14.65" hidden="false" customHeight="false" outlineLevel="0" collapsed="false">
      <c r="A724" s="11" t="n">
        <v>1930.08</v>
      </c>
      <c r="B724" s="1" t="n">
        <v>20.79</v>
      </c>
      <c r="C724" s="2" t="n">
        <v>0.9767</v>
      </c>
      <c r="D724" s="1" t="n">
        <v>1.183</v>
      </c>
      <c r="E724" s="1" t="n">
        <v>16.5</v>
      </c>
      <c r="F724" s="2" t="n">
        <f aca="false">F723+1/12</f>
        <v>1930.62499999995</v>
      </c>
      <c r="G724" s="3" t="n">
        <f aca="false">G717*5/12+G729*7/12</f>
        <v>3.31916666666667</v>
      </c>
      <c r="H724" s="2" t="n">
        <v>405.14292</v>
      </c>
      <c r="I724" s="2" t="n">
        <v>19.0333376606061</v>
      </c>
      <c r="J724" s="4" t="n">
        <f aca="false">J723*((H724+(I724/12))/H723)</f>
        <v>8986.64033211048</v>
      </c>
      <c r="K724" s="2" t="n">
        <f aca="false">D724*$E$1862/E724</f>
        <v>23.053587030303</v>
      </c>
      <c r="L724" s="4" t="n">
        <f aca="false">K724*(J724/H724)</f>
        <v>511.361015530866</v>
      </c>
      <c r="M724" s="26" t="n">
        <f aca="false">H724/AVERAGE(K604:K723)</f>
        <v>21.3006022411181</v>
      </c>
      <c r="O724" s="6" t="n">
        <f aca="false">J724/AVERAGE(L604:L723)</f>
        <v>25.5584738719705</v>
      </c>
      <c r="Q724" s="29" t="n">
        <f aca="false">1/M724-(G724/100-(((E724/E604)^(1/10))-1))</f>
        <v>-0.00675737940121293</v>
      </c>
      <c r="R724" s="3" t="n">
        <f aca="false">((G724/G725+G724/1200+((1+G725/1200)^(-119))*(1-G724/G725)))</f>
        <v>1.00241437371353</v>
      </c>
      <c r="S724" s="3" t="n">
        <f aca="false">S723*R723*E723/E724</f>
        <v>9.12815786687077</v>
      </c>
      <c r="T724" s="9" t="n">
        <f aca="false">(($J844/$J724)^(1/10)-1)</f>
        <v>0.00129255543732687</v>
      </c>
      <c r="U724" s="9" t="n">
        <f aca="false">(($S844/$S724)^(1/10)-1)</f>
        <v>0.0575343607105601</v>
      </c>
      <c r="V724" s="9" t="n">
        <f aca="false">T724-U724</f>
        <v>-0.0562418052732332</v>
      </c>
      <c r="Y724" s="28"/>
      <c r="Z724" s="28"/>
    </row>
    <row r="725" customFormat="false" ht="14.65" hidden="false" customHeight="false" outlineLevel="0" collapsed="false">
      <c r="A725" s="11" t="n">
        <v>1930.09</v>
      </c>
      <c r="B725" s="1" t="n">
        <v>20.78</v>
      </c>
      <c r="C725" s="2" t="n">
        <v>0.9775</v>
      </c>
      <c r="D725" s="1" t="n">
        <v>1.13</v>
      </c>
      <c r="E725" s="1" t="n">
        <v>16.6</v>
      </c>
      <c r="F725" s="2" t="n">
        <f aca="false">F724+1/12</f>
        <v>1930.70833333328</v>
      </c>
      <c r="G725" s="3" t="n">
        <f aca="false">G717*4/12+G729*8/12</f>
        <v>3.32333333333333</v>
      </c>
      <c r="H725" s="2" t="n">
        <v>402.5086</v>
      </c>
      <c r="I725" s="2" t="n">
        <v>18.934175</v>
      </c>
      <c r="J725" s="4" t="n">
        <f aca="false">J724*((H725+(I725/12))/H724)</f>
        <v>8963.2062939843</v>
      </c>
      <c r="K725" s="2" t="n">
        <f aca="false">D725*$E$1862/E725</f>
        <v>21.8881</v>
      </c>
      <c r="L725" s="4" t="n">
        <f aca="false">K725*(J725/H725)</f>
        <v>487.412084321572</v>
      </c>
      <c r="M725" s="26" t="n">
        <f aca="false">H725/AVERAGE(K605:K724)</f>
        <v>21.0725817884473</v>
      </c>
      <c r="O725" s="6" t="n">
        <f aca="false">J725/AVERAGE(L605:L724)</f>
        <v>25.2900515518612</v>
      </c>
      <c r="Q725" s="29" t="n">
        <f aca="false">1/M725-(G725/100-(((E725/E605)^(1/10))-1))</f>
        <v>-0.00423874082229148</v>
      </c>
      <c r="R725" s="3" t="n">
        <f aca="false">((G725/G726+G725/1200+((1+G726/1200)^(-119))*(1-G725/G726)))</f>
        <v>1.00241791500784</v>
      </c>
      <c r="S725" s="3" t="n">
        <f aca="false">S724*R724*E724/E725</f>
        <v>9.09507498470355</v>
      </c>
      <c r="T725" s="9" t="n">
        <f aca="false">(($J845/$J725)^(1/10)-1)</f>
        <v>0.00622523907172745</v>
      </c>
      <c r="U725" s="9" t="n">
        <f aca="false">(($S845/$S725)^(1/10)-1)</f>
        <v>0.0583048958145624</v>
      </c>
      <c r="V725" s="9" t="n">
        <f aca="false">T725-U725</f>
        <v>-0.052079656742835</v>
      </c>
      <c r="Y725" s="28"/>
      <c r="Z725" s="28"/>
    </row>
    <row r="726" customFormat="false" ht="14.65" hidden="false" customHeight="false" outlineLevel="0" collapsed="false">
      <c r="A726" s="11" t="n">
        <v>1930.1</v>
      </c>
      <c r="B726" s="1" t="n">
        <v>17.92</v>
      </c>
      <c r="C726" s="2" t="n">
        <v>0.9783</v>
      </c>
      <c r="D726" s="1" t="n">
        <v>1.077</v>
      </c>
      <c r="E726" s="1" t="n">
        <v>16.5</v>
      </c>
      <c r="F726" s="2" t="n">
        <f aca="false">F725+1/12</f>
        <v>1930.79166666661</v>
      </c>
      <c r="G726" s="3" t="n">
        <f aca="false">G717*3/12+G729*9/12</f>
        <v>3.3275</v>
      </c>
      <c r="H726" s="2" t="n">
        <v>349.21409939394</v>
      </c>
      <c r="I726" s="2" t="n">
        <v>19.0645174909091</v>
      </c>
      <c r="J726" s="4" t="n">
        <f aca="false">J725*((H726+(I726/12))/H725)</f>
        <v>7811.80314466078</v>
      </c>
      <c r="K726" s="2" t="n">
        <f aca="false">D726*$E$1862/E726</f>
        <v>20.9879232727273</v>
      </c>
      <c r="L726" s="4" t="n">
        <f aca="false">K726*(J726/H726)</f>
        <v>469.492856406231</v>
      </c>
      <c r="M726" s="26" t="n">
        <f aca="false">H726/AVERAGE(K606:K725)</f>
        <v>18.2148701546586</v>
      </c>
      <c r="O726" s="6" t="n">
        <f aca="false">J726/AVERAGE(L606:L725)</f>
        <v>21.8811182076358</v>
      </c>
      <c r="Q726" s="29" t="n">
        <f aca="false">1/M726-(G726/100-(((E726/E606)^(1/10))-1))</f>
        <v>0.00306369070810379</v>
      </c>
      <c r="R726" s="3" t="n">
        <f aca="false">((G726/G727+G726/1200+((1+G727/1200)^(-119))*(1-G726/G727)))</f>
        <v>1.00242145628339</v>
      </c>
      <c r="S726" s="3" t="n">
        <f aca="false">S725*R725*E725/E726</f>
        <v>9.17232104908529</v>
      </c>
      <c r="T726" s="9" t="n">
        <f aca="false">(($J846/$J726)^(1/10)-1)</f>
        <v>0.0216413462940541</v>
      </c>
      <c r="U726" s="9" t="n">
        <f aca="false">(($S846/$S726)^(1/10)-1)</f>
        <v>0.0577948490264837</v>
      </c>
      <c r="V726" s="9" t="n">
        <f aca="false">T726-U726</f>
        <v>-0.0361535027324296</v>
      </c>
      <c r="Y726" s="28"/>
      <c r="Z726" s="28"/>
    </row>
    <row r="727" customFormat="false" ht="14.65" hidden="false" customHeight="false" outlineLevel="0" collapsed="false">
      <c r="A727" s="11" t="n">
        <v>1930.11</v>
      </c>
      <c r="B727" s="1" t="n">
        <v>16.62</v>
      </c>
      <c r="C727" s="2" t="n">
        <v>0.9792</v>
      </c>
      <c r="D727" s="1" t="n">
        <v>1.023</v>
      </c>
      <c r="E727" s="1" t="n">
        <v>16.4</v>
      </c>
      <c r="F727" s="2" t="n">
        <f aca="false">F726+1/12</f>
        <v>1930.87499999995</v>
      </c>
      <c r="G727" s="3" t="n">
        <f aca="false">G717*2/12+G729*10/12</f>
        <v>3.33166666666667</v>
      </c>
      <c r="H727" s="2" t="n">
        <v>325.855368292683</v>
      </c>
      <c r="I727" s="2" t="n">
        <v>19.1984101463415</v>
      </c>
      <c r="J727" s="4" t="n">
        <f aca="false">J726*((H727+(I727/12))/H726)</f>
        <v>7325.06461003613</v>
      </c>
      <c r="K727" s="2" t="n">
        <f aca="false">D727*$E$1862/E727</f>
        <v>20.0571625609756</v>
      </c>
      <c r="L727" s="4" t="n">
        <f aca="false">K727*(J727/H727)</f>
        <v>450.874915527495</v>
      </c>
      <c r="M727" s="26" t="n">
        <f aca="false">H727/AVERAGE(K607:K726)</f>
        <v>16.9397113777752</v>
      </c>
      <c r="O727" s="6" t="n">
        <f aca="false">J727/AVERAGE(L607:L726)</f>
        <v>20.3779383854978</v>
      </c>
      <c r="Q727" s="29" t="n">
        <f aca="false">1/M727-(G727/100-(((E727/E607)^(1/10))-1))</f>
        <v>0.00705252068275299</v>
      </c>
      <c r="R727" s="3" t="n">
        <f aca="false">((G727/G728+G727/1200+((1+G728/1200)^(-119))*(1-G727/G728)))</f>
        <v>1.00242499754019</v>
      </c>
      <c r="S727" s="3" t="n">
        <f aca="false">S726*R726*E726/E727</f>
        <v>9.25059563951995</v>
      </c>
      <c r="T727" s="9" t="n">
        <f aca="false">(($J847/$J727)^(1/10)-1)</f>
        <v>0.0311289609623462</v>
      </c>
      <c r="U727" s="9" t="n">
        <f aca="false">(($S847/$S727)^(1/10)-1)</f>
        <v>0.0572791034738871</v>
      </c>
      <c r="V727" s="9" t="n">
        <f aca="false">T727-U727</f>
        <v>-0.0261501425115409</v>
      </c>
      <c r="Y727" s="28"/>
      <c r="Z727" s="28"/>
    </row>
    <row r="728" customFormat="false" ht="14.65" hidden="false" customHeight="false" outlineLevel="0" collapsed="false">
      <c r="A728" s="11" t="n">
        <v>1930.12</v>
      </c>
      <c r="B728" s="1" t="n">
        <v>15.51</v>
      </c>
      <c r="C728" s="2" t="n">
        <v>0.98</v>
      </c>
      <c r="D728" s="1" t="n">
        <v>0.97</v>
      </c>
      <c r="E728" s="1" t="n">
        <v>16.1</v>
      </c>
      <c r="F728" s="2" t="n">
        <f aca="false">F727+1/12</f>
        <v>1930.95833333328</v>
      </c>
      <c r="G728" s="3" t="n">
        <f aca="false">G717*1/12+G729*11/12</f>
        <v>3.33583333333333</v>
      </c>
      <c r="H728" s="2" t="n">
        <v>309.758783850932</v>
      </c>
      <c r="I728" s="2" t="n">
        <v>19.5721217391304</v>
      </c>
      <c r="J728" s="4" t="n">
        <f aca="false">J727*((H728+(I728/12))/H727)</f>
        <v>6999.88578330482</v>
      </c>
      <c r="K728" s="2" t="n">
        <f aca="false">D728*$E$1862/E728</f>
        <v>19.3724062111801</v>
      </c>
      <c r="L728" s="4" t="n">
        <f aca="false">K728*(J728/H728)</f>
        <v>437.774932933957</v>
      </c>
      <c r="M728" s="26" t="n">
        <f aca="false">H728/AVERAGE(K608:K727)</f>
        <v>16.0550018565313</v>
      </c>
      <c r="O728" s="6" t="n">
        <f aca="false">J728/AVERAGE(L608:L727)</f>
        <v>19.3496035787339</v>
      </c>
      <c r="Q728" s="29" t="n">
        <f aca="false">1/M728-(G728/100-(((E728/E608)^(1/10))-1))</f>
        <v>0.0104549220605884</v>
      </c>
      <c r="R728" s="3" t="n">
        <f aca="false">((G728/G729+G728/1200+((1+G729/1200)^(-119))*(1-G728/G729)))</f>
        <v>1.00242853877825</v>
      </c>
      <c r="S728" s="3" t="n">
        <f aca="false">S727*R727*E727/E728</f>
        <v>9.44581765860458</v>
      </c>
      <c r="T728" s="9" t="n">
        <f aca="false">(($J848/$J728)^(1/10)-1)</f>
        <v>0.0313075544028516</v>
      </c>
      <c r="U728" s="9" t="n">
        <f aca="false">(($S848/$S728)^(1/10)-1)</f>
        <v>0.0547028214029786</v>
      </c>
      <c r="V728" s="9" t="n">
        <f aca="false">T728-U728</f>
        <v>-0.023395267000127</v>
      </c>
      <c r="Y728" s="28"/>
      <c r="Z728" s="28"/>
    </row>
    <row r="729" customFormat="false" ht="14.65" hidden="false" customHeight="false" outlineLevel="0" collapsed="false">
      <c r="A729" s="11" t="n">
        <v>1931.01</v>
      </c>
      <c r="B729" s="1" t="n">
        <v>15.98</v>
      </c>
      <c r="C729" s="2" t="n">
        <v>0.9667</v>
      </c>
      <c r="D729" s="1" t="n">
        <v>0.94</v>
      </c>
      <c r="E729" s="1" t="n">
        <v>15.9</v>
      </c>
      <c r="F729" s="2" t="n">
        <f aca="false">F728+1/12</f>
        <v>1931.04166666661</v>
      </c>
      <c r="G729" s="3" t="n">
        <v>3.34</v>
      </c>
      <c r="H729" s="2" t="n">
        <v>323.159821383648</v>
      </c>
      <c r="I729" s="2" t="n">
        <v>19.5493491446541</v>
      </c>
      <c r="J729" s="4" t="n">
        <f aca="false">J728*((H729+(I729/12))/H728)</f>
        <v>7339.5350152912</v>
      </c>
      <c r="K729" s="2" t="n">
        <f aca="false">D729*$E$1862/E729</f>
        <v>19.0094012578616</v>
      </c>
      <c r="L729" s="4" t="n">
        <f aca="false">K729*(J729/H729)</f>
        <v>431.737353840659</v>
      </c>
      <c r="M729" s="26" t="n">
        <f aca="false">H729/AVERAGE(K609:K728)</f>
        <v>16.7054787315476</v>
      </c>
      <c r="O729" s="6" t="n">
        <f aca="false">J729/AVERAGE(L609:L728)</f>
        <v>20.1675408744177</v>
      </c>
      <c r="Q729" s="29" t="n">
        <f aca="false">1/M729-(G729/100-(((E729/E609)^(1/10))-1))</f>
        <v>0.00880630995435806</v>
      </c>
      <c r="R729" s="3" t="n">
        <f aca="false">((G729/G730+G729/1200+((1+G730/1200)^(-119))*(1-G729/G730)))</f>
        <v>1.00039752938545</v>
      </c>
      <c r="S729" s="3" t="n">
        <f aca="false">S728*R728*E728/E729</f>
        <v>9.58786105714471</v>
      </c>
      <c r="T729" s="9" t="n">
        <f aca="false">(($J849/$J729)^(1/10)-1)</f>
        <v>0.0271721121093047</v>
      </c>
      <c r="U729" s="9" t="n">
        <f aca="false">(($S849/$S729)^(1/10)-1)</f>
        <v>0.0535077874392957</v>
      </c>
      <c r="V729" s="9" t="n">
        <f aca="false">T729-U729</f>
        <v>-0.026335675329991</v>
      </c>
      <c r="Y729" s="28"/>
      <c r="Z729" s="28"/>
    </row>
    <row r="730" customFormat="false" ht="14.65" hidden="false" customHeight="false" outlineLevel="0" collapsed="false">
      <c r="A730" s="11" t="n">
        <v>1931.02</v>
      </c>
      <c r="B730" s="1" t="n">
        <v>17.2</v>
      </c>
      <c r="C730" s="2" t="n">
        <v>0.9533</v>
      </c>
      <c r="D730" s="1" t="n">
        <v>0.91</v>
      </c>
      <c r="E730" s="1" t="n">
        <v>15.7</v>
      </c>
      <c r="F730" s="2" t="n">
        <f aca="false">F729+1/12</f>
        <v>1931.12499999995</v>
      </c>
      <c r="G730" s="3" t="n">
        <f aca="false">G729*11/12+G741*1/12</f>
        <v>3.36833333333333</v>
      </c>
      <c r="H730" s="2" t="n">
        <v>352.262573248408</v>
      </c>
      <c r="I730" s="2" t="n">
        <v>19.5239483184713</v>
      </c>
      <c r="J730" s="4" t="n">
        <f aca="false">J729*((H730+(I730/12))/H729)</f>
        <v>8037.46230478859</v>
      </c>
      <c r="K730" s="2" t="n">
        <f aca="false">D730*$E$1862/E730</f>
        <v>18.6371477707006</v>
      </c>
      <c r="L730" s="4" t="n">
        <f aca="false">K730*(J730/H730)</f>
        <v>425.237831241722</v>
      </c>
      <c r="M730" s="26" t="n">
        <f aca="false">H730/AVERAGE(K610:K729)</f>
        <v>18.1614924369761</v>
      </c>
      <c r="O730" s="6" t="n">
        <f aca="false">J730/AVERAGE(L610:L729)</f>
        <v>21.9550071674625</v>
      </c>
      <c r="Q730" s="29" t="n">
        <f aca="false">1/M730-(G730/100-(((E730/E610)^(1/10))-1))</f>
        <v>0.00563447473488468</v>
      </c>
      <c r="R730" s="3" t="n">
        <f aca="false">((G730/G731+G730/1200+((1+G731/1200)^(-119))*(1-G730/G731)))</f>
        <v>1.00042432253324</v>
      </c>
      <c r="S730" s="3" t="n">
        <f aca="false">S729*R729*E729/E730</f>
        <v>9.71385942466055</v>
      </c>
      <c r="T730" s="9" t="n">
        <f aca="false">(($J850/$J730)^(1/10)-1)</f>
        <v>0.0119043833627992</v>
      </c>
      <c r="U730" s="9" t="n">
        <f aca="false">(($S850/$S730)^(1/10)-1)</f>
        <v>0.0519019159801604</v>
      </c>
      <c r="V730" s="9" t="n">
        <f aca="false">T730-U730</f>
        <v>-0.0399975326173612</v>
      </c>
      <c r="Y730" s="28"/>
      <c r="Z730" s="28"/>
    </row>
    <row r="731" customFormat="false" ht="14.65" hidden="false" customHeight="false" outlineLevel="0" collapsed="false">
      <c r="A731" s="11" t="n">
        <v>1931.03</v>
      </c>
      <c r="B731" s="1" t="n">
        <v>17.53</v>
      </c>
      <c r="C731" s="2" t="n">
        <v>0.94</v>
      </c>
      <c r="D731" s="1" t="n">
        <v>0.88</v>
      </c>
      <c r="E731" s="1" t="n">
        <v>15.6</v>
      </c>
      <c r="F731" s="2" t="n">
        <f aca="false">F730+1/12</f>
        <v>1931.20833333328</v>
      </c>
      <c r="G731" s="3" t="n">
        <f aca="false">G729*10/12+G741*2/12</f>
        <v>3.39666666666667</v>
      </c>
      <c r="H731" s="2" t="n">
        <v>361.322516666667</v>
      </c>
      <c r="I731" s="2" t="n">
        <v>19.3749666666667</v>
      </c>
      <c r="J731" s="4" t="n">
        <f aca="false">J730*((H731+(I731/12))/H730)</f>
        <v>8281.01949926976</v>
      </c>
      <c r="K731" s="2" t="n">
        <f aca="false">D731*$E$1862/E731</f>
        <v>18.1382666666667</v>
      </c>
      <c r="L731" s="4" t="n">
        <f aca="false">K731*(J731/H731)</f>
        <v>415.704344515538</v>
      </c>
      <c r="M731" s="26" t="n">
        <f aca="false">H731/AVERAGE(K611:K730)</f>
        <v>18.5795610327913</v>
      </c>
      <c r="O731" s="6" t="n">
        <f aca="false">J731/AVERAGE(L611:L730)</f>
        <v>22.4892259163786</v>
      </c>
      <c r="Q731" s="29" t="n">
        <f aca="false">1/M731-(G731/100-(((E731/E611)^(1/10))-1))</f>
        <v>0.00401963728569703</v>
      </c>
      <c r="R731" s="3" t="n">
        <f aca="false">((G731/G732+G731/1200+((1+G732/1200)^(-119))*(1-G731/G732)))</f>
        <v>1.0004511098146</v>
      </c>
      <c r="S731" s="3" t="n">
        <f aca="false">S730*R730*E730/E731</f>
        <v>9.78027598559983</v>
      </c>
      <c r="T731" s="9" t="n">
        <f aca="false">(($J851/$J731)^(1/10)-1)</f>
        <v>0.00935835522667916</v>
      </c>
      <c r="U731" s="9" t="n">
        <f aca="false">(($S851/$S731)^(1/10)-1)</f>
        <v>0.0502163614089968</v>
      </c>
      <c r="V731" s="9" t="n">
        <f aca="false">T731-U731</f>
        <v>-0.0408580061823176</v>
      </c>
      <c r="Y731" s="28"/>
      <c r="Z731" s="28"/>
    </row>
    <row r="732" customFormat="false" ht="14.65" hidden="false" customHeight="false" outlineLevel="0" collapsed="false">
      <c r="A732" s="11" t="n">
        <v>1931.04</v>
      </c>
      <c r="B732" s="1" t="n">
        <v>15.86</v>
      </c>
      <c r="C732" s="2" t="n">
        <v>0.9267</v>
      </c>
      <c r="D732" s="1" t="n">
        <v>0.85</v>
      </c>
      <c r="E732" s="1" t="n">
        <v>15.5</v>
      </c>
      <c r="F732" s="2" t="n">
        <f aca="false">F731+1/12</f>
        <v>1931.29166666661</v>
      </c>
      <c r="G732" s="3" t="n">
        <f aca="false">G729*9/12+G741*3/12</f>
        <v>3.425</v>
      </c>
      <c r="H732" s="2" t="n">
        <v>329.010072258065</v>
      </c>
      <c r="I732" s="2" t="n">
        <v>19.2240626709677</v>
      </c>
      <c r="J732" s="4" t="n">
        <f aca="false">J731*((H732+(I732/12))/H731)</f>
        <v>7577.17809996611</v>
      </c>
      <c r="K732" s="2" t="n">
        <f aca="false">D732*$E$1862/E732</f>
        <v>17.6329483870968</v>
      </c>
      <c r="L732" s="4" t="n">
        <f aca="false">K732*(J732/H732)</f>
        <v>406.090881776242</v>
      </c>
      <c r="M732" s="26" t="n">
        <f aca="false">H732/AVERAGE(K612:K731)</f>
        <v>16.8723153316097</v>
      </c>
      <c r="O732" s="6" t="n">
        <f aca="false">J732/AVERAGE(L612:L731)</f>
        <v>20.4598125848027</v>
      </c>
      <c r="Q732" s="29" t="n">
        <f aca="false">1/M732-(G732/100-(((E732/E612)^(1/10))-1))</f>
        <v>0.0096311143517871</v>
      </c>
      <c r="R732" s="3" t="n">
        <f aca="false">((G732/G733+G732/1200+((1+G733/1200)^(-119))*(1-G732/G733)))</f>
        <v>1.00047789124193</v>
      </c>
      <c r="S732" s="3" t="n">
        <f aca="false">S731*R731*E731/E732</f>
        <v>9.84781498320956</v>
      </c>
      <c r="T732" s="9" t="n">
        <f aca="false">(($J852/$J732)^(1/10)-1)</f>
        <v>0.0150312818087712</v>
      </c>
      <c r="U732" s="9" t="n">
        <f aca="false">(($S852/$S732)^(1/10)-1)</f>
        <v>0.0485361338729509</v>
      </c>
      <c r="V732" s="9" t="n">
        <f aca="false">T732-U732</f>
        <v>-0.0335048520641796</v>
      </c>
      <c r="Y732" s="28"/>
      <c r="Z732" s="28"/>
    </row>
    <row r="733" customFormat="false" ht="14.65" hidden="false" customHeight="false" outlineLevel="0" collapsed="false">
      <c r="A733" s="11" t="n">
        <v>1931.05</v>
      </c>
      <c r="B733" s="1" t="n">
        <v>14.33</v>
      </c>
      <c r="C733" s="2" t="n">
        <v>0.9133</v>
      </c>
      <c r="D733" s="1" t="n">
        <v>0.82</v>
      </c>
      <c r="E733" s="1" t="n">
        <v>15.3</v>
      </c>
      <c r="F733" s="2" t="n">
        <f aca="false">F732+1/12</f>
        <v>1931.37499999995</v>
      </c>
      <c r="G733" s="3" t="n">
        <f aca="false">G729*8/12+G741*4/12</f>
        <v>3.45333333333333</v>
      </c>
      <c r="H733" s="2" t="n">
        <v>301.15665751634</v>
      </c>
      <c r="I733" s="2" t="n">
        <v>19.1937456601307</v>
      </c>
      <c r="J733" s="4" t="n">
        <f aca="false">J732*((H733+(I733/12))/H732)</f>
        <v>6972.54387994884</v>
      </c>
      <c r="K733" s="2" t="n">
        <f aca="false">D733*$E$1862/E733</f>
        <v>17.2329699346405</v>
      </c>
      <c r="L733" s="4" t="n">
        <f aca="false">K733*(J733/H733)</f>
        <v>398.987158517659</v>
      </c>
      <c r="M733" s="26" t="n">
        <f aca="false">H733/AVERAGE(K613:K732)</f>
        <v>15.4015399991101</v>
      </c>
      <c r="O733" s="6" t="n">
        <f aca="false">J733/AVERAGE(L613:L732)</f>
        <v>18.7207269101222</v>
      </c>
      <c r="Q733" s="29" t="n">
        <f aca="false">1/M733-(G733/100-(((E733/E613)^(1/10))-1))</f>
        <v>0.0159297035387006</v>
      </c>
      <c r="R733" s="3" t="n">
        <f aca="false">((G733/G734+G733/1200+((1+G734/1200)^(-119))*(1-G733/G734)))</f>
        <v>1.0005046668276</v>
      </c>
      <c r="S733" s="3" t="n">
        <f aca="false">S732*R732*E732/E733</f>
        <v>9.98131229411786</v>
      </c>
      <c r="T733" s="9" t="n">
        <f aca="false">(($J853/$J733)^(1/10)-1)</f>
        <v>0.0211619155377039</v>
      </c>
      <c r="U733" s="9" t="n">
        <f aca="false">(($S853/$S733)^(1/10)-1)</f>
        <v>0.0461793120852336</v>
      </c>
      <c r="V733" s="9" t="n">
        <f aca="false">T733-U733</f>
        <v>-0.0250173965475298</v>
      </c>
      <c r="Y733" s="28"/>
      <c r="Z733" s="28"/>
    </row>
    <row r="734" customFormat="false" ht="14.65" hidden="false" customHeight="false" outlineLevel="0" collapsed="false">
      <c r="A734" s="11" t="n">
        <v>1931.06</v>
      </c>
      <c r="B734" s="1" t="n">
        <v>13.87</v>
      </c>
      <c r="C734" s="2" t="n">
        <v>0.9</v>
      </c>
      <c r="D734" s="1" t="n">
        <v>0.79</v>
      </c>
      <c r="E734" s="1" t="n">
        <v>15.1</v>
      </c>
      <c r="F734" s="2" t="n">
        <f aca="false">F733+1/12</f>
        <v>1931.45833333328</v>
      </c>
      <c r="G734" s="3" t="n">
        <f aca="false">G729*7/12+G741*5/12</f>
        <v>3.48166666666667</v>
      </c>
      <c r="H734" s="2" t="n">
        <v>295.350168211921</v>
      </c>
      <c r="I734" s="2" t="n">
        <v>19.1647549668874</v>
      </c>
      <c r="J734" s="4" t="n">
        <f aca="false">J733*((H734+(I734/12))/H733)</f>
        <v>6875.0849346301</v>
      </c>
      <c r="K734" s="2" t="n">
        <f aca="false">D734*$E$1862/E734</f>
        <v>16.8223960264901</v>
      </c>
      <c r="L734" s="4" t="n">
        <f aca="false">K734*(J734/H734)</f>
        <v>391.587389932068</v>
      </c>
      <c r="M734" s="26" t="n">
        <f aca="false">H734/AVERAGE(K614:K733)</f>
        <v>15.0624760746432</v>
      </c>
      <c r="O734" s="6" t="n">
        <f aca="false">J734/AVERAGE(L614:L733)</f>
        <v>18.3556045840137</v>
      </c>
      <c r="Q734" s="29" t="n">
        <f aca="false">1/M734-(G734/100-(((E734/E614)^(1/10))-1))</f>
        <v>0.0163698249959317</v>
      </c>
      <c r="R734" s="3" t="n">
        <f aca="false">((G734/G735+G734/1200+((1+G735/1200)^(-119))*(1-G734/G735)))</f>
        <v>1.00053143658398</v>
      </c>
      <c r="S734" s="3" t="n">
        <f aca="false">S733*R733*E733/E734</f>
        <v>10.1186190615449</v>
      </c>
      <c r="T734" s="9" t="n">
        <f aca="false">(($J854/$J734)^(1/10)-1)</f>
        <v>0.0246118293972808</v>
      </c>
      <c r="U734" s="9" t="n">
        <f aca="false">(($S854/$S734)^(1/10)-1)</f>
        <v>0.0423877779311717</v>
      </c>
      <c r="V734" s="9" t="n">
        <f aca="false">T734-U734</f>
        <v>-0.0177759485338909</v>
      </c>
      <c r="Y734" s="28"/>
      <c r="Z734" s="28"/>
    </row>
    <row r="735" customFormat="false" ht="14.65" hidden="false" customHeight="false" outlineLevel="0" collapsed="false">
      <c r="A735" s="11" t="n">
        <v>1931.07</v>
      </c>
      <c r="B735" s="1" t="n">
        <v>14.33</v>
      </c>
      <c r="C735" s="2" t="n">
        <v>0.8867</v>
      </c>
      <c r="D735" s="1" t="n">
        <v>0.76</v>
      </c>
      <c r="E735" s="1" t="n">
        <v>15.1</v>
      </c>
      <c r="F735" s="2" t="n">
        <f aca="false">F734+1/12</f>
        <v>1931.54166666661</v>
      </c>
      <c r="G735" s="3" t="n">
        <f aca="false">G729*6/12+G741*6/12</f>
        <v>3.51</v>
      </c>
      <c r="H735" s="2" t="n">
        <v>305.145487417219</v>
      </c>
      <c r="I735" s="2" t="n">
        <v>18.8815424768212</v>
      </c>
      <c r="J735" s="4" t="n">
        <f aca="false">J734*((H735+(I735/12))/H734)</f>
        <v>7139.72448432184</v>
      </c>
      <c r="K735" s="2" t="n">
        <f aca="false">D735*$E$1862/E735</f>
        <v>16.1835708609272</v>
      </c>
      <c r="L735" s="4" t="n">
        <f aca="false">K735*(J735/H735)</f>
        <v>378.659498121745</v>
      </c>
      <c r="M735" s="26" t="n">
        <f aca="false">H735/AVERAGE(K615:K734)</f>
        <v>15.5167500955163</v>
      </c>
      <c r="O735" s="6" t="n">
        <f aca="false">J735/AVERAGE(L615:L734)</f>
        <v>18.9552422881875</v>
      </c>
      <c r="Q735" s="29" t="n">
        <f aca="false">1/M735-(G735/100-(((E735/E615)^(1/10))-1))</f>
        <v>0.0135850278387573</v>
      </c>
      <c r="R735" s="3" t="n">
        <f aca="false">((G735/G736+G735/1200+((1+G736/1200)^(-119))*(1-G735/G736)))</f>
        <v>1.00055820052337</v>
      </c>
      <c r="S735" s="3" t="n">
        <f aca="false">S734*R734*E734/E735</f>
        <v>10.1239964658935</v>
      </c>
      <c r="T735" s="9" t="n">
        <f aca="false">(($J855/$J735)^(1/10)-1)</f>
        <v>0.0264378591486496</v>
      </c>
      <c r="U735" s="9" t="n">
        <f aca="false">(($S855/$S735)^(1/10)-1)</f>
        <v>0.0421257866510032</v>
      </c>
      <c r="V735" s="9" t="n">
        <f aca="false">T735-U735</f>
        <v>-0.0156879275023536</v>
      </c>
      <c r="Y735" s="28"/>
      <c r="Z735" s="28"/>
    </row>
    <row r="736" customFormat="false" ht="14.65" hidden="false" customHeight="false" outlineLevel="0" collapsed="false">
      <c r="A736" s="11" t="n">
        <v>1931.08</v>
      </c>
      <c r="B736" s="1" t="n">
        <v>13.9</v>
      </c>
      <c r="C736" s="2" t="n">
        <v>0.8733</v>
      </c>
      <c r="D736" s="1" t="n">
        <v>0.73</v>
      </c>
      <c r="E736" s="1" t="n">
        <v>15.1</v>
      </c>
      <c r="F736" s="2" t="n">
        <f aca="false">F735+1/12</f>
        <v>1931.62499999995</v>
      </c>
      <c r="G736" s="3" t="n">
        <f aca="false">G729*5/12+G741*7/12</f>
        <v>3.53833333333333</v>
      </c>
      <c r="H736" s="2" t="n">
        <v>295.988993377484</v>
      </c>
      <c r="I736" s="2" t="n">
        <v>18.5962005695364</v>
      </c>
      <c r="J736" s="4" t="n">
        <f aca="false">J735*((H736+(I736/12))/H735)</f>
        <v>6961.74206430008</v>
      </c>
      <c r="K736" s="2" t="n">
        <f aca="false">D736*$E$1862/E736</f>
        <v>15.5447456953642</v>
      </c>
      <c r="L736" s="4" t="n">
        <f aca="false">K736*(J736/H736)</f>
        <v>365.616669563961</v>
      </c>
      <c r="M736" s="26" t="n">
        <f aca="false">H736/AVERAGE(K616:K735)</f>
        <v>15.0062766028865</v>
      </c>
      <c r="O736" s="6" t="n">
        <f aca="false">J736/AVERAGE(L616:L735)</f>
        <v>18.3805259912089</v>
      </c>
      <c r="Q736" s="29" t="n">
        <f aca="false">1/M736-(G736/100-(((E736/E616)^(1/10))-1))</f>
        <v>0.0154939919740942</v>
      </c>
      <c r="R736" s="3" t="n">
        <f aca="false">((G736/G737+G736/1200+((1+G737/1200)^(-119))*(1-G736/G737)))</f>
        <v>1.00058495865808</v>
      </c>
      <c r="S736" s="3" t="n">
        <f aca="false">S735*R735*E735/E736</f>
        <v>10.1296476860194</v>
      </c>
      <c r="T736" s="9" t="n">
        <f aca="false">(($J856/$J736)^(1/10)-1)</f>
        <v>0.027723308433182</v>
      </c>
      <c r="U736" s="9" t="n">
        <f aca="false">(($S856/$S736)^(1/10)-1)</f>
        <v>0.0404585806924946</v>
      </c>
      <c r="V736" s="9" t="n">
        <f aca="false">T736-U736</f>
        <v>-0.0127352722593126</v>
      </c>
      <c r="Y736" s="28"/>
      <c r="Z736" s="28"/>
    </row>
    <row r="737" customFormat="false" ht="14.65" hidden="false" customHeight="false" outlineLevel="0" collapsed="false">
      <c r="A737" s="11" t="n">
        <v>1931.09</v>
      </c>
      <c r="B737" s="1" t="n">
        <v>11.83</v>
      </c>
      <c r="C737" s="2" t="n">
        <v>0.86</v>
      </c>
      <c r="D737" s="1" t="n">
        <v>0.7</v>
      </c>
      <c r="E737" s="1" t="n">
        <v>15</v>
      </c>
      <c r="F737" s="2" t="n">
        <f aca="false">F736+1/12</f>
        <v>1931.70833333328</v>
      </c>
      <c r="G737" s="3" t="n">
        <f aca="false">G729*4/12+G741*8/12</f>
        <v>3.56666666666667</v>
      </c>
      <c r="H737" s="2" t="n">
        <v>253.589457333333</v>
      </c>
      <c r="I737" s="2" t="n">
        <v>18.4350746666667</v>
      </c>
      <c r="J737" s="4" t="n">
        <f aca="false">J736*((H737+(I737/12))/H736)</f>
        <v>6000.62654856611</v>
      </c>
      <c r="K737" s="2" t="n">
        <f aca="false">D737*$E$1862/E737</f>
        <v>15.0052933333333</v>
      </c>
      <c r="L737" s="4" t="n">
        <f aca="false">K737*(J737/H737)</f>
        <v>355.066659678468</v>
      </c>
      <c r="M737" s="26" t="n">
        <f aca="false">H737/AVERAGE(K617:K736)</f>
        <v>12.8177452611069</v>
      </c>
      <c r="O737" s="6" t="n">
        <f aca="false">J737/AVERAGE(L617:L736)</f>
        <v>15.7568865128346</v>
      </c>
      <c r="Q737" s="29" t="n">
        <f aca="false">1/M737-(G737/100-(((E737/E617)^(1/10))-1))</f>
        <v>0.0270533108243604</v>
      </c>
      <c r="R737" s="3" t="n">
        <f aca="false">((G737/G738+G737/1200+((1+G738/1200)^(-119))*(1-G737/G738)))</f>
        <v>1.00061171100038</v>
      </c>
      <c r="S737" s="3" t="n">
        <f aca="false">S736*R736*E736/E737</f>
        <v>10.2031435985442</v>
      </c>
      <c r="T737" s="9" t="n">
        <f aca="false">(($J857/$J737)^(1/10)-1)</f>
        <v>0.0426136143806219</v>
      </c>
      <c r="U737" s="9" t="n">
        <f aca="false">(($S857/$S737)^(1/10)-1)</f>
        <v>0.0381244541917909</v>
      </c>
      <c r="V737" s="9" t="n">
        <f aca="false">T737-U737</f>
        <v>0.00448916018883105</v>
      </c>
      <c r="Y737" s="28"/>
      <c r="Z737" s="28"/>
    </row>
    <row r="738" customFormat="false" ht="14.65" hidden="false" customHeight="false" outlineLevel="0" collapsed="false">
      <c r="A738" s="11" t="n">
        <v>1931.1</v>
      </c>
      <c r="B738" s="1" t="n">
        <v>10.25</v>
      </c>
      <c r="C738" s="2" t="n">
        <v>0.8467</v>
      </c>
      <c r="D738" s="1" t="n">
        <v>0.67</v>
      </c>
      <c r="E738" s="1" t="n">
        <v>14.9</v>
      </c>
      <c r="F738" s="2" t="n">
        <f aca="false">F737+1/12</f>
        <v>1931.79166666661</v>
      </c>
      <c r="G738" s="3" t="n">
        <f aca="false">G729*3/12+G741*9/12</f>
        <v>3.595</v>
      </c>
      <c r="H738" s="2" t="n">
        <v>221.195</v>
      </c>
      <c r="I738" s="2" t="n">
        <v>18.271786</v>
      </c>
      <c r="J738" s="4" t="n">
        <f aca="false">J737*((H738+(I738/12))/H737)</f>
        <v>5270.11434338463</v>
      </c>
      <c r="K738" s="2" t="n">
        <f aca="false">D738*$E$1862/E738</f>
        <v>14.4586</v>
      </c>
      <c r="L738" s="4" t="n">
        <f aca="false">K738*(J738/H738)</f>
        <v>344.485522933434</v>
      </c>
      <c r="M738" s="26" t="n">
        <f aca="false">H738/AVERAGE(K618:K737)</f>
        <v>11.1459264076609</v>
      </c>
      <c r="O738" s="6" t="n">
        <f aca="false">J738/AVERAGE(L618:L737)</f>
        <v>13.7643373887964</v>
      </c>
      <c r="Q738" s="29" t="n">
        <f aca="false">1/M738-(G738/100-(((E738/E618)^(1/10))-1))</f>
        <v>0.0378135664670667</v>
      </c>
      <c r="R738" s="3" t="n">
        <f aca="false">((G738/G739+G738/1200+((1+G739/1200)^(-119))*(1-G738/G739)))</f>
        <v>1.00063845756249</v>
      </c>
      <c r="S738" s="3" t="n">
        <f aca="false">S737*R737*E737/E738</f>
        <v>10.2779043359616</v>
      </c>
      <c r="T738" s="9" t="n">
        <f aca="false">(($J858/$J738)^(1/10)-1)</f>
        <v>0.0511704249603453</v>
      </c>
      <c r="U738" s="9" t="n">
        <f aca="false">(($S858/$S738)^(1/10)-1)</f>
        <v>0.0358108360529967</v>
      </c>
      <c r="V738" s="9" t="n">
        <f aca="false">T738-U738</f>
        <v>0.0153595889073486</v>
      </c>
      <c r="Y738" s="28"/>
      <c r="Z738" s="28"/>
    </row>
    <row r="739" customFormat="false" ht="14.65" hidden="false" customHeight="false" outlineLevel="0" collapsed="false">
      <c r="A739" s="11" t="n">
        <v>1931.11</v>
      </c>
      <c r="B739" s="1" t="n">
        <v>10.39</v>
      </c>
      <c r="C739" s="2" t="n">
        <v>0.8333</v>
      </c>
      <c r="D739" s="1" t="n">
        <v>0.64</v>
      </c>
      <c r="E739" s="1" t="n">
        <v>14.7</v>
      </c>
      <c r="F739" s="2" t="n">
        <f aca="false">F738+1/12</f>
        <v>1931.87499999994</v>
      </c>
      <c r="G739" s="3" t="n">
        <f aca="false">G729*2/12+G741*10/12</f>
        <v>3.62333333333333</v>
      </c>
      <c r="H739" s="2" t="n">
        <v>227.266760544218</v>
      </c>
      <c r="I739" s="2" t="n">
        <v>18.227275414966</v>
      </c>
      <c r="J739" s="4" t="n">
        <f aca="false">J738*((H739+(I739/12))/H738)</f>
        <v>5450.96769812041</v>
      </c>
      <c r="K739" s="2" t="n">
        <f aca="false">D739*$E$1862/E739</f>
        <v>13.9991074829932</v>
      </c>
      <c r="L739" s="4" t="n">
        <f aca="false">K739*(J739/H739)</f>
        <v>335.767018941007</v>
      </c>
      <c r="M739" s="26" t="n">
        <f aca="false">H739/AVERAGE(K619:K738)</f>
        <v>11.4156002956447</v>
      </c>
      <c r="O739" s="6" t="n">
        <f aca="false">J739/AVERAGE(L619:L738)</f>
        <v>14.1606764783029</v>
      </c>
      <c r="Q739" s="29" t="n">
        <f aca="false">1/M739-(G739/100-(((E739/E619)^(1/10))-1))</f>
        <v>0.034645190862895</v>
      </c>
      <c r="R739" s="3" t="n">
        <f aca="false">((G739/G740+G739/1200+((1+G740/1200)^(-119))*(1-G739/G740)))</f>
        <v>1.00066519835663</v>
      </c>
      <c r="S739" s="3" t="n">
        <f aca="false">S738*R738*E738/E739</f>
        <v>10.4243910538436</v>
      </c>
      <c r="T739" s="9" t="n">
        <f aca="false">(($J859/$J739)^(1/10)-1)</f>
        <v>0.0425947830361573</v>
      </c>
      <c r="U739" s="9" t="n">
        <f aca="false">(($S859/$S739)^(1/10)-1)</f>
        <v>0.0334853315010435</v>
      </c>
      <c r="V739" s="9" t="n">
        <f aca="false">T739-U739</f>
        <v>0.00910945153511378</v>
      </c>
      <c r="Y739" s="28"/>
      <c r="Z739" s="28"/>
    </row>
    <row r="740" customFormat="false" ht="14.65" hidden="false" customHeight="false" outlineLevel="0" collapsed="false">
      <c r="A740" s="11" t="n">
        <v>1931.12</v>
      </c>
      <c r="B740" s="1" t="n">
        <v>8.44</v>
      </c>
      <c r="C740" s="2" t="n">
        <v>0.82</v>
      </c>
      <c r="D740" s="1" t="n">
        <v>0.61</v>
      </c>
      <c r="E740" s="1" t="n">
        <v>14.6</v>
      </c>
      <c r="F740" s="2" t="n">
        <f aca="false">F739+1/12</f>
        <v>1931.95833333328</v>
      </c>
      <c r="G740" s="3" t="n">
        <f aca="false">G729*1/12+G741*11/12</f>
        <v>3.65166666666667</v>
      </c>
      <c r="H740" s="2" t="n">
        <v>185.877704109589</v>
      </c>
      <c r="I740" s="2" t="n">
        <v>18.0592082191781</v>
      </c>
      <c r="J740" s="4" t="n">
        <f aca="false">J739*((H740+(I740/12))/H739)</f>
        <v>4494.35150647464</v>
      </c>
      <c r="K740" s="2" t="n">
        <f aca="false">D740*$E$1862/E740</f>
        <v>13.4342890410959</v>
      </c>
      <c r="L740" s="4" t="n">
        <f aca="false">K740*(J740/H740)</f>
        <v>324.828722624352</v>
      </c>
      <c r="M740" s="26" t="n">
        <f aca="false">H740/AVERAGE(K620:K739)</f>
        <v>9.30603286796832</v>
      </c>
      <c r="O740" s="6" t="n">
        <f aca="false">J740/AVERAGE(L620:L739)</f>
        <v>11.6131990885679</v>
      </c>
      <c r="Q740" s="29" t="n">
        <f aca="false">1/M740-(G740/100-(((E740/E620)^(1/10))-1))</f>
        <v>0.0541151648941841</v>
      </c>
      <c r="R740" s="3" t="n">
        <f aca="false">((G740/G741+G740/1200+((1+G741/1200)^(-119))*(1-G740/G741)))</f>
        <v>1.00069193339498</v>
      </c>
      <c r="S740" s="3" t="n">
        <f aca="false">S739*R739*E739/E740</f>
        <v>10.5027727754883</v>
      </c>
      <c r="T740" s="9" t="n">
        <f aca="false">(($J860/$J740)^(1/10)-1)</f>
        <v>0.0558054583439231</v>
      </c>
      <c r="U740" s="9" t="n">
        <f aca="false">(($S860/$S740)^(1/10)-1)</f>
        <v>0.0318609404144117</v>
      </c>
      <c r="V740" s="9" t="n">
        <f aca="false">T740-U740</f>
        <v>0.0239445179295115</v>
      </c>
      <c r="Y740" s="28"/>
      <c r="Z740" s="28"/>
    </row>
    <row r="741" customFormat="false" ht="14.65" hidden="false" customHeight="false" outlineLevel="0" collapsed="false">
      <c r="A741" s="11" t="n">
        <v>1932.01</v>
      </c>
      <c r="B741" s="1" t="n">
        <v>8.3</v>
      </c>
      <c r="C741" s="2" t="n">
        <v>0.7933</v>
      </c>
      <c r="D741" s="1" t="n">
        <v>0.5933</v>
      </c>
      <c r="E741" s="1" t="n">
        <v>14.3</v>
      </c>
      <c r="F741" s="2" t="n">
        <f aca="false">F740+1/12</f>
        <v>1932.04166666661</v>
      </c>
      <c r="G741" s="3" t="n">
        <v>3.68</v>
      </c>
      <c r="H741" s="2" t="n">
        <v>186.629272727273</v>
      </c>
      <c r="I741" s="2" t="n">
        <v>17.8377110909091</v>
      </c>
      <c r="J741" s="4" t="n">
        <f aca="false">J740*((H741+(I741/12))/H740)</f>
        <v>4548.46536002554</v>
      </c>
      <c r="K741" s="2" t="n">
        <f aca="false">D741*$E$1862/E741</f>
        <v>13.3406201818182</v>
      </c>
      <c r="L741" s="4" t="n">
        <f aca="false">K741*(J741/H741)</f>
        <v>325.133072060621</v>
      </c>
      <c r="M741" s="26" t="n">
        <f aca="false">H741/AVERAGE(K621:K740)</f>
        <v>9.31240645517785</v>
      </c>
      <c r="O741" s="6" t="n">
        <f aca="false">J741/AVERAGE(L621:L740)</f>
        <v>11.6907356132444</v>
      </c>
      <c r="Q741" s="29" t="n">
        <f aca="false">1/M741-(G741/100-(((E741/E621)^(1/10))-1))</f>
        <v>0.0540169821185256</v>
      </c>
      <c r="R741" s="3" t="n">
        <f aca="false">((G741/G742+G741/1200+((1+G742/1200)^(-119))*(1-G741/G742)))</f>
        <v>1.00562894061286</v>
      </c>
      <c r="S741" s="3" t="n">
        <f aca="false">S740*R740*E740/E741</f>
        <v>10.730530344251</v>
      </c>
      <c r="T741" s="9" t="n">
        <f aca="false">(($J861/$J741)^(1/10)-1)</f>
        <v>0.0559082188101856</v>
      </c>
      <c r="U741" s="9" t="n">
        <f aca="false">(($S861/$S741)^(1/10)-1)</f>
        <v>0.0281531480682617</v>
      </c>
      <c r="V741" s="9" t="n">
        <f aca="false">T741-U741</f>
        <v>0.0277550707419239</v>
      </c>
      <c r="Y741" s="28"/>
      <c r="Z741" s="28"/>
    </row>
    <row r="742" customFormat="false" ht="14.65" hidden="false" customHeight="false" outlineLevel="0" collapsed="false">
      <c r="A742" s="11" t="n">
        <v>1932.02</v>
      </c>
      <c r="B742" s="1" t="n">
        <v>8.23</v>
      </c>
      <c r="C742" s="2" t="n">
        <v>0.7667</v>
      </c>
      <c r="D742" s="1" t="n">
        <v>0.5767</v>
      </c>
      <c r="E742" s="1" t="n">
        <v>14.1</v>
      </c>
      <c r="F742" s="2" t="n">
        <f aca="false">F741+1/12</f>
        <v>1932.12499999994</v>
      </c>
      <c r="G742" s="3" t="n">
        <f aca="false">G741*11/12+G753*1/12</f>
        <v>3.64916666666667</v>
      </c>
      <c r="H742" s="2" t="n">
        <v>187.680188652482</v>
      </c>
      <c r="I742" s="2" t="n">
        <v>17.4841313049645</v>
      </c>
      <c r="J742" s="4" t="n">
        <f aca="false">J741*((H742+(I742/12))/H741)</f>
        <v>4609.58770334633</v>
      </c>
      <c r="K742" s="2" t="n">
        <f aca="false">D742*$E$1862/E742</f>
        <v>13.1512958439716</v>
      </c>
      <c r="L742" s="4" t="n">
        <f aca="false">K742*(J742/H742)</f>
        <v>323.007196660975</v>
      </c>
      <c r="M742" s="26" t="n">
        <f aca="false">H742/AVERAGE(K622:K741)</f>
        <v>9.3369322510084</v>
      </c>
      <c r="O742" s="6" t="n">
        <f aca="false">J742/AVERAGE(L622:L741)</f>
        <v>11.7881588532634</v>
      </c>
      <c r="Q742" s="29" t="n">
        <f aca="false">1/M742-(G742/100-(((E742/E622)^(1/10))-1))</f>
        <v>0.0526590801126532</v>
      </c>
      <c r="R742" s="3" t="n">
        <f aca="false">((G742/G743+G742/1200+((1+G743/1200)^(-119))*(1-G742/G743)))</f>
        <v>1.00560695341785</v>
      </c>
      <c r="S742" s="3" t="n">
        <f aca="false">S741*R741*E741/E742</f>
        <v>10.9439947255984</v>
      </c>
      <c r="T742" s="9" t="n">
        <f aca="false">(($J862/$J742)^(1/10)-1)</f>
        <v>0.0511814324156024</v>
      </c>
      <c r="U742" s="9" t="n">
        <f aca="false">(($S862/$S742)^(1/10)-1)</f>
        <v>0.025681119639839</v>
      </c>
      <c r="V742" s="9" t="n">
        <f aca="false">T742-U742</f>
        <v>0.0255003127757634</v>
      </c>
      <c r="Y742" s="28"/>
      <c r="Z742" s="28"/>
    </row>
    <row r="743" customFormat="false" ht="14.65" hidden="false" customHeight="false" outlineLevel="0" collapsed="false">
      <c r="A743" s="11" t="n">
        <v>1932.03</v>
      </c>
      <c r="B743" s="1" t="n">
        <v>8.26</v>
      </c>
      <c r="C743" s="2" t="n">
        <v>0.74</v>
      </c>
      <c r="D743" s="1" t="n">
        <v>0.56</v>
      </c>
      <c r="E743" s="1" t="n">
        <v>14</v>
      </c>
      <c r="F743" s="2" t="n">
        <f aca="false">F742+1/12</f>
        <v>1932.20833333328</v>
      </c>
      <c r="G743" s="3" t="n">
        <f aca="false">G741*10/12+G753*2/12</f>
        <v>3.61833333333333</v>
      </c>
      <c r="H743" s="2" t="n">
        <v>189.70978</v>
      </c>
      <c r="I743" s="2" t="n">
        <v>16.9957914285714</v>
      </c>
      <c r="J743" s="4" t="n">
        <f aca="false">J742*((H743+(I743/12))/H742)</f>
        <v>4694.22216599543</v>
      </c>
      <c r="K743" s="2" t="n">
        <f aca="false">D743*$E$1862/E743</f>
        <v>12.86168</v>
      </c>
      <c r="L743" s="4" t="n">
        <f aca="false">K743*(J743/H743)</f>
        <v>318.252350236978</v>
      </c>
      <c r="M743" s="26" t="n">
        <f aca="false">H743/AVERAGE(K623:K742)</f>
        <v>9.41306502801221</v>
      </c>
      <c r="O743" s="6" t="n">
        <f aca="false">J743/AVERAGE(L623:L742)</f>
        <v>11.9474239331565</v>
      </c>
      <c r="Q743" s="29" t="n">
        <f aca="false">1/M743-(G743/100-(((E743/E623)^(1/10))-1))</f>
        <v>0.0525714392926686</v>
      </c>
      <c r="R743" s="3" t="n">
        <f aca="false">((G743/G744+G743/1200+((1+G744/1200)^(-119))*(1-G743/G744)))</f>
        <v>1.00558497365908</v>
      </c>
      <c r="S743" s="3" t="n">
        <f aca="false">S742*R742*E742/E743</f>
        <v>11.0839668884745</v>
      </c>
      <c r="T743" s="9" t="n">
        <f aca="false">(($J863/$J743)^(1/10)-1)</f>
        <v>0.0428435702613015</v>
      </c>
      <c r="U743" s="9" t="n">
        <f aca="false">(($S863/$S743)^(1/10)-1)</f>
        <v>0.0232928305441478</v>
      </c>
      <c r="V743" s="9" t="n">
        <f aca="false">T743-U743</f>
        <v>0.0195507397171537</v>
      </c>
      <c r="Y743" s="28"/>
      <c r="Z743" s="28"/>
    </row>
    <row r="744" customFormat="false" ht="14.65" hidden="false" customHeight="false" outlineLevel="0" collapsed="false">
      <c r="A744" s="11" t="n">
        <v>1932.04</v>
      </c>
      <c r="B744" s="1" t="n">
        <v>6.28</v>
      </c>
      <c r="C744" s="2" t="n">
        <v>0.7133</v>
      </c>
      <c r="D744" s="1" t="n">
        <v>0.5433</v>
      </c>
      <c r="E744" s="1" t="n">
        <v>13.9</v>
      </c>
      <c r="F744" s="2" t="n">
        <f aca="false">F743+1/12</f>
        <v>1932.29166666661</v>
      </c>
      <c r="G744" s="3" t="n">
        <f aca="false">G741*9/12+G753*3/12</f>
        <v>3.5875</v>
      </c>
      <c r="H744" s="2" t="n">
        <v>145.27221294964</v>
      </c>
      <c r="I744" s="2" t="n">
        <v>16.5004250791367</v>
      </c>
      <c r="J744" s="4" t="n">
        <f aca="false">J743*((H744+(I744/12))/H743)</f>
        <v>3628.67303886132</v>
      </c>
      <c r="K744" s="2" t="n">
        <f aca="false">D744*$E$1862/E744</f>
        <v>12.5678970215827</v>
      </c>
      <c r="L744" s="4" t="n">
        <f aca="false">K744*(J744/H744)</f>
        <v>313.926442995757</v>
      </c>
      <c r="M744" s="26" t="n">
        <f aca="false">H744/AVERAGE(K624:K743)</f>
        <v>7.19223319611549</v>
      </c>
      <c r="O744" s="6" t="n">
        <f aca="false">J744/AVERAGE(L624:L743)</f>
        <v>9.19474821358461</v>
      </c>
      <c r="Q744" s="29" t="n">
        <f aca="false">1/M744-(G744/100-(((E744/E624)^(1/10))-1))</f>
        <v>0.0849792576527612</v>
      </c>
      <c r="R744" s="3" t="n">
        <f aca="false">((G744/G745+G744/1200+((1+G745/1200)^(-119))*(1-G744/G745)))</f>
        <v>1.00556300135369</v>
      </c>
      <c r="S744" s="3" t="n">
        <f aca="false">S743*R743*E743/E744</f>
        <v>11.226056670661</v>
      </c>
      <c r="T744" s="9" t="n">
        <f aca="false">(($J864/$J744)^(1/10)-1)</f>
        <v>0.0656122610494614</v>
      </c>
      <c r="U744" s="9" t="n">
        <f aca="false">(($S864/$S744)^(1/10)-1)</f>
        <v>0.0215554975835248</v>
      </c>
      <c r="V744" s="9" t="n">
        <f aca="false">T744-U744</f>
        <v>0.0440567634659366</v>
      </c>
      <c r="Y744" s="28"/>
      <c r="Z744" s="28"/>
    </row>
    <row r="745" customFormat="false" ht="14.65" hidden="false" customHeight="false" outlineLevel="0" collapsed="false">
      <c r="A745" s="11" t="n">
        <v>1932.05</v>
      </c>
      <c r="B745" s="1" t="n">
        <v>5.51</v>
      </c>
      <c r="C745" s="2" t="n">
        <v>0.6867</v>
      </c>
      <c r="D745" s="1" t="n">
        <v>0.5267</v>
      </c>
      <c r="E745" s="1" t="n">
        <v>13.7</v>
      </c>
      <c r="F745" s="2" t="n">
        <f aca="false">F744+1/12</f>
        <v>1932.37499999994</v>
      </c>
      <c r="G745" s="3" t="n">
        <f aca="false">G741*8/12+G753*4/12</f>
        <v>3.55666666666667</v>
      </c>
      <c r="H745" s="2" t="n">
        <v>129.320906569343</v>
      </c>
      <c r="I745" s="2" t="n">
        <v>16.1169993722628</v>
      </c>
      <c r="J745" s="4" t="n">
        <f aca="false">J744*((H745+(I745/12))/H744)</f>
        <v>3263.78243638672</v>
      </c>
      <c r="K745" s="2" t="n">
        <f aca="false">D745*$E$1862/E745</f>
        <v>12.3617643357664</v>
      </c>
      <c r="L745" s="4" t="n">
        <f aca="false">K745*(J745/H745)</f>
        <v>311.984429989998</v>
      </c>
      <c r="M745" s="26" t="n">
        <f aca="false">H745/AVERAGE(K625:K744)</f>
        <v>6.39085728988144</v>
      </c>
      <c r="O745" s="6" t="n">
        <f aca="false">J745/AVERAGE(L625:L744)</f>
        <v>8.23631866493341</v>
      </c>
      <c r="Q745" s="29" t="n">
        <f aca="false">1/M745-(G745/100-(((E745/E625)^(1/10))-1))</f>
        <v>0.101300332606201</v>
      </c>
      <c r="R745" s="3" t="n">
        <f aca="false">((G745/G746+G745/1200+((1+G746/1200)^(-119))*(1-G745/G746)))</f>
        <v>1.00554103651884</v>
      </c>
      <c r="S745" s="3" t="n">
        <f aca="false">S744*R744*E744/E745</f>
        <v>11.4533029652349</v>
      </c>
      <c r="T745" s="9" t="n">
        <f aca="false">(($J865/$J745)^(1/10)-1)</f>
        <v>0.0776211777499951</v>
      </c>
      <c r="U745" s="9" t="n">
        <f aca="false">(($S865/$S745)^(1/10)-1)</f>
        <v>0.0184537115499737</v>
      </c>
      <c r="V745" s="9" t="n">
        <f aca="false">T745-U745</f>
        <v>0.0591674662000214</v>
      </c>
      <c r="Y745" s="28"/>
      <c r="Z745" s="28"/>
    </row>
    <row r="746" customFormat="false" ht="14.65" hidden="false" customHeight="false" outlineLevel="0" collapsed="false">
      <c r="A746" s="11" t="n">
        <v>1932.06</v>
      </c>
      <c r="B746" s="1" t="n">
        <v>4.77</v>
      </c>
      <c r="C746" s="2" t="n">
        <v>0.66</v>
      </c>
      <c r="D746" s="1" t="n">
        <v>0.51</v>
      </c>
      <c r="E746" s="1" t="n">
        <v>13.6</v>
      </c>
      <c r="F746" s="2" t="n">
        <f aca="false">F745+1/12</f>
        <v>1932.45833333328</v>
      </c>
      <c r="G746" s="3" t="n">
        <f aca="false">G741*7/12+G753*5/12</f>
        <v>3.52583333333333</v>
      </c>
      <c r="H746" s="2" t="n">
        <v>112.776127941176</v>
      </c>
      <c r="I746" s="2" t="n">
        <v>15.6042441176471</v>
      </c>
      <c r="J746" s="4" t="n">
        <f aca="false">J745*((H746+(I746/12))/H745)</f>
        <v>2879.04583246041</v>
      </c>
      <c r="K746" s="2" t="n">
        <f aca="false">D746*$E$1862/E746</f>
        <v>12.057825</v>
      </c>
      <c r="L746" s="4" t="n">
        <f aca="false">K746*(J746/H746)</f>
        <v>307.822510388849</v>
      </c>
      <c r="M746" s="26" t="n">
        <f aca="false">H746/AVERAGE(K626:K745)</f>
        <v>5.56505937152897</v>
      </c>
      <c r="O746" s="6" t="n">
        <f aca="false">J746/AVERAGE(L626:L745)</f>
        <v>7.2376339262946</v>
      </c>
      <c r="Q746" s="29" t="n">
        <f aca="false">1/M746-(G746/100-(((E746/E626)^(1/10))-1))</f>
        <v>0.124109760986028</v>
      </c>
      <c r="R746" s="3" t="n">
        <f aca="false">((G746/G747+G746/1200+((1+G747/1200)^(-119))*(1-G746/G747)))</f>
        <v>1.00551907917177</v>
      </c>
      <c r="S746" s="3" t="n">
        <f aca="false">S745*R745*E745/E746</f>
        <v>11.6014482391622</v>
      </c>
      <c r="T746" s="9" t="n">
        <f aca="false">(($J866/$J746)^(1/10)-1)</f>
        <v>0.0973277646723076</v>
      </c>
      <c r="U746" s="9" t="n">
        <f aca="false">(($S866/$S746)^(1/10)-1)</f>
        <v>0.0173468254730753</v>
      </c>
      <c r="V746" s="9" t="n">
        <f aca="false">T746-U746</f>
        <v>0.0799809391992323</v>
      </c>
      <c r="Y746" s="28"/>
      <c r="Z746" s="28"/>
    </row>
    <row r="747" customFormat="false" ht="14.65" hidden="false" customHeight="false" outlineLevel="0" collapsed="false">
      <c r="A747" s="11" t="n">
        <v>1932.07</v>
      </c>
      <c r="B747" s="1" t="n">
        <v>5.01</v>
      </c>
      <c r="C747" s="2" t="n">
        <v>0.6333</v>
      </c>
      <c r="D747" s="1" t="n">
        <v>0.4933</v>
      </c>
      <c r="E747" s="1" t="n">
        <v>13.6</v>
      </c>
      <c r="F747" s="2" t="n">
        <f aca="false">F746+1/12</f>
        <v>1932.54166666661</v>
      </c>
      <c r="G747" s="3" t="n">
        <f aca="false">G741*6/12+G753*6/12</f>
        <v>3.495</v>
      </c>
      <c r="H747" s="2" t="n">
        <v>118.450398529412</v>
      </c>
      <c r="I747" s="2" t="n">
        <v>14.9729815147059</v>
      </c>
      <c r="J747" s="4" t="n">
        <f aca="false">J746*((H747+(I747/12))/H746)</f>
        <v>3055.75707849785</v>
      </c>
      <c r="K747" s="2" t="n">
        <f aca="false">D747*$E$1862/E747</f>
        <v>11.6629903382353</v>
      </c>
      <c r="L747" s="4" t="n">
        <f aca="false">K747*(J747/H747)</f>
        <v>300.879234894809</v>
      </c>
      <c r="M747" s="26" t="n">
        <f aca="false">H747/AVERAGE(K627:K746)</f>
        <v>5.8387636718512</v>
      </c>
      <c r="O747" s="6" t="n">
        <f aca="false">J747/AVERAGE(L627:L746)</f>
        <v>7.65488401414561</v>
      </c>
      <c r="Q747" s="29" t="n">
        <f aca="false">1/M747-(G747/100-(((E747/E627)^(1/10))-1))</f>
        <v>0.11540991841757</v>
      </c>
      <c r="R747" s="3" t="n">
        <f aca="false">((G747/G748+G747/1200+((1+G748/1200)^(-119))*(1-G747/G748)))</f>
        <v>1.00549712932972</v>
      </c>
      <c r="S747" s="3" t="n">
        <f aca="false">S746*R746*E746/E747</f>
        <v>11.6654775505013</v>
      </c>
      <c r="T747" s="9" t="n">
        <f aca="false">(($J867/$J747)^(1/10)-1)</f>
        <v>0.0948147183178467</v>
      </c>
      <c r="U747" s="9" t="n">
        <f aca="false">(($S867/$S747)^(1/10)-1)</f>
        <v>0.0163663861457068</v>
      </c>
      <c r="V747" s="9" t="n">
        <f aca="false">T747-U747</f>
        <v>0.0784483321721399</v>
      </c>
      <c r="Y747" s="28"/>
      <c r="Z747" s="28"/>
    </row>
    <row r="748" customFormat="false" ht="14.65" hidden="false" customHeight="false" outlineLevel="0" collapsed="false">
      <c r="A748" s="11" t="n">
        <v>1932.08</v>
      </c>
      <c r="B748" s="1" t="n">
        <v>7.53</v>
      </c>
      <c r="C748" s="2" t="n">
        <v>0.6067</v>
      </c>
      <c r="D748" s="1" t="n">
        <v>0.4767</v>
      </c>
      <c r="E748" s="1" t="n">
        <v>13.5</v>
      </c>
      <c r="F748" s="2" t="n">
        <f aca="false">F747+1/12</f>
        <v>1932.62499999994</v>
      </c>
      <c r="G748" s="3" t="n">
        <f aca="false">G741*5/12+G753*7/12</f>
        <v>3.46416666666667</v>
      </c>
      <c r="H748" s="2" t="n">
        <v>179.348982222222</v>
      </c>
      <c r="I748" s="2" t="n">
        <v>14.4503356592593</v>
      </c>
      <c r="J748" s="4" t="n">
        <f aca="false">J747*((H748+(I748/12))/H747)</f>
        <v>4657.870763514</v>
      </c>
      <c r="K748" s="2" t="n">
        <f aca="false">D748*$E$1862/E748</f>
        <v>11.3540052888889</v>
      </c>
      <c r="L748" s="4" t="n">
        <f aca="false">K748*(J748/H748)</f>
        <v>294.874766662301</v>
      </c>
      <c r="M748" s="26" t="n">
        <f aca="false">H748/AVERAGE(K628:K747)</f>
        <v>8.83465320518121</v>
      </c>
      <c r="O748" s="6" t="n">
        <f aca="false">J748/AVERAGE(L628:L747)</f>
        <v>11.6313779279955</v>
      </c>
      <c r="Q748" s="29" t="n">
        <f aca="false">1/M748-(G748/100-(((E748/E628)^(1/10))-1))</f>
        <v>0.058089853396923</v>
      </c>
      <c r="R748" s="3" t="n">
        <f aca="false">((G748/G749+G748/1200+((1+G749/1200)^(-119))*(1-G748/G749)))</f>
        <v>1.00547518701001</v>
      </c>
      <c r="S748" s="3" t="n">
        <f aca="false">S747*R747*E747/E748</f>
        <v>11.8164901462471</v>
      </c>
      <c r="T748" s="9" t="n">
        <f aca="false">(($J868/$J748)^(1/10)-1)</f>
        <v>0.0490198764743708</v>
      </c>
      <c r="U748" s="9" t="n">
        <f aca="false">(($S868/$S748)^(1/10)-1)</f>
        <v>0.0146438597889382</v>
      </c>
      <c r="V748" s="9" t="n">
        <f aca="false">T748-U748</f>
        <v>0.0343760166854326</v>
      </c>
      <c r="Y748" s="28"/>
      <c r="Z748" s="28"/>
    </row>
    <row r="749" customFormat="false" ht="14.65" hidden="false" customHeight="false" outlineLevel="0" collapsed="false">
      <c r="A749" s="11" t="n">
        <v>1932.09</v>
      </c>
      <c r="B749" s="1" t="n">
        <v>8.26</v>
      </c>
      <c r="C749" s="2" t="n">
        <v>0.58</v>
      </c>
      <c r="D749" s="1" t="n">
        <v>0.46</v>
      </c>
      <c r="E749" s="1" t="n">
        <v>13.4</v>
      </c>
      <c r="F749" s="2" t="n">
        <f aca="false">F748+1/12</f>
        <v>1932.70833333328</v>
      </c>
      <c r="G749" s="3" t="n">
        <f aca="false">G741*4/12+G753*8/12</f>
        <v>3.43333333333333</v>
      </c>
      <c r="H749" s="2" t="n">
        <v>198.204247761194</v>
      </c>
      <c r="I749" s="2" t="n">
        <v>13.9174895522388</v>
      </c>
      <c r="J749" s="4" t="n">
        <f aca="false">J748*((H749+(I749/12))/H748)</f>
        <v>5177.68160703097</v>
      </c>
      <c r="K749" s="2" t="n">
        <f aca="false">D749*$E$1862/E749</f>
        <v>11.0380089552239</v>
      </c>
      <c r="L749" s="4" t="n">
        <f aca="false">K749*(J749/H749)</f>
        <v>288.345464798335</v>
      </c>
      <c r="M749" s="26" t="n">
        <f aca="false">H749/AVERAGE(K629:K748)</f>
        <v>9.76116856406371</v>
      </c>
      <c r="O749" s="6" t="n">
        <f aca="false">J749/AVERAGE(L629:L748)</f>
        <v>12.8935050250727</v>
      </c>
      <c r="Q749" s="29" t="n">
        <f aca="false">1/M749-(G749/100-(((E749/E629)^(1/10))-1))</f>
        <v>0.0469262870263249</v>
      </c>
      <c r="R749" s="3" t="n">
        <f aca="false">((G749/G750+G749/1200+((1+G750/1200)^(-119))*(1-G749/G750)))</f>
        <v>1.00545325222998</v>
      </c>
      <c r="S749" s="3" t="n">
        <f aca="false">S748*R748*E748/E749</f>
        <v>11.9698532189998</v>
      </c>
      <c r="T749" s="9" t="n">
        <f aca="false">(($J869/$J749)^(1/10)-1)</f>
        <v>0.0396791268681782</v>
      </c>
      <c r="U749" s="9" t="n">
        <f aca="false">(($S869/$S749)^(1/10)-1)</f>
        <v>0.0135369222097714</v>
      </c>
      <c r="V749" s="9" t="n">
        <f aca="false">T749-U749</f>
        <v>0.0261422046584068</v>
      </c>
      <c r="Y749" s="28"/>
      <c r="Z749" s="28"/>
    </row>
    <row r="750" customFormat="false" ht="14.65" hidden="false" customHeight="false" outlineLevel="0" collapsed="false">
      <c r="A750" s="11" t="n">
        <v>1932.1</v>
      </c>
      <c r="B750" s="1" t="n">
        <v>7.12</v>
      </c>
      <c r="C750" s="2" t="n">
        <v>0.5533</v>
      </c>
      <c r="D750" s="1" t="n">
        <v>0.4433</v>
      </c>
      <c r="E750" s="1" t="n">
        <v>13.3</v>
      </c>
      <c r="F750" s="2" t="n">
        <f aca="false">F749+1/12</f>
        <v>1932.79166666661</v>
      </c>
      <c r="G750" s="3" t="n">
        <f aca="false">G741*3/12+G753*9/12</f>
        <v>3.4025</v>
      </c>
      <c r="H750" s="2" t="n">
        <v>172.133762406015</v>
      </c>
      <c r="I750" s="2" t="n">
        <v>13.3766307218045</v>
      </c>
      <c r="J750" s="4" t="n">
        <f aca="false">J749*((H750+(I750/12))/H749)</f>
        <v>4525.76313034995</v>
      </c>
      <c r="K750" s="2" t="n">
        <f aca="false">D750*$E$1862/E750</f>
        <v>10.7172607969925</v>
      </c>
      <c r="L750" s="4" t="n">
        <f aca="false">K750*(J750/H750)</f>
        <v>281.779606135412</v>
      </c>
      <c r="M750" s="26" t="n">
        <f aca="false">H750/AVERAGE(K630:K749)</f>
        <v>8.47860660768908</v>
      </c>
      <c r="O750" s="6" t="n">
        <f aca="false">J750/AVERAGE(L630:L749)</f>
        <v>11.242814157262</v>
      </c>
      <c r="Q750" s="29" t="n">
        <f aca="false">1/M750-(G750/100-(((E750/E630)^(1/10))-1))</f>
        <v>0.0614115953302767</v>
      </c>
      <c r="R750" s="3" t="n">
        <f aca="false">((G750/G751+G750/1200+((1+G751/1200)^(-119))*(1-G750/G751)))</f>
        <v>1.00543132500703</v>
      </c>
      <c r="S750" s="3" t="n">
        <f aca="false">S749*R749*E749/E750</f>
        <v>12.1256175308247</v>
      </c>
      <c r="T750" s="9" t="n">
        <f aca="false">(($J870/$J750)^(1/10)-1)</f>
        <v>0.0605869356595097</v>
      </c>
      <c r="U750" s="9" t="n">
        <f aca="false">(($S870/$S750)^(1/10)-1)</f>
        <v>0.0112087600581874</v>
      </c>
      <c r="V750" s="9" t="n">
        <f aca="false">T750-U750</f>
        <v>0.0493781756013223</v>
      </c>
      <c r="Y750" s="28"/>
      <c r="Z750" s="28"/>
    </row>
    <row r="751" customFormat="false" ht="14.65" hidden="false" customHeight="false" outlineLevel="0" collapsed="false">
      <c r="A751" s="11" t="n">
        <v>1932.11</v>
      </c>
      <c r="B751" s="1" t="n">
        <v>7.05</v>
      </c>
      <c r="C751" s="2" t="n">
        <v>0.5267</v>
      </c>
      <c r="D751" s="1" t="n">
        <v>0.4267</v>
      </c>
      <c r="E751" s="1" t="n">
        <v>13.2</v>
      </c>
      <c r="F751" s="2" t="n">
        <f aca="false">F750+1/12</f>
        <v>1932.87499999994</v>
      </c>
      <c r="G751" s="3" t="n">
        <f aca="false">G741*2/12+G753*10/12</f>
        <v>3.37166666666667</v>
      </c>
      <c r="H751" s="2" t="n">
        <v>171.732659090909</v>
      </c>
      <c r="I751" s="2" t="n">
        <v>12.8300129848485</v>
      </c>
      <c r="J751" s="4" t="n">
        <f aca="false">J750*((H751+(I751/12))/H750)</f>
        <v>4543.32796678974</v>
      </c>
      <c r="K751" s="2" t="n">
        <f aca="false">D751*$E$1862/E751</f>
        <v>10.3940887424242</v>
      </c>
      <c r="L751" s="4" t="n">
        <f aca="false">K751*(J751/H751)</f>
        <v>274.984119635345</v>
      </c>
      <c r="M751" s="26" t="n">
        <f aca="false">H751/AVERAGE(K631:K750)</f>
        <v>8.4633095671229</v>
      </c>
      <c r="O751" s="6" t="n">
        <f aca="false">J751/AVERAGE(L631:L750)</f>
        <v>11.2629110769932</v>
      </c>
      <c r="Q751" s="29" t="n">
        <f aca="false">1/M751-(G751/100-(((E751/E631)^(1/10))-1))</f>
        <v>0.0606126861655715</v>
      </c>
      <c r="R751" s="3" t="n">
        <f aca="false">((G751/G752+G751/1200+((1+G752/1200)^(-119))*(1-G751/G752)))</f>
        <v>1.00540940535858</v>
      </c>
      <c r="S751" s="3" t="n">
        <f aca="false">S750*R750*E750/E751</f>
        <v>12.2838353649436</v>
      </c>
      <c r="T751" s="9" t="n">
        <f aca="false">(($J871/$J751)^(1/10)-1)</f>
        <v>0.0617954718359961</v>
      </c>
      <c r="U751" s="9" t="n">
        <f aca="false">(($S871/$S751)^(1/10)-1)</f>
        <v>0.00949591517587423</v>
      </c>
      <c r="V751" s="9" t="n">
        <f aca="false">T751-U751</f>
        <v>0.0522995566601219</v>
      </c>
      <c r="Y751" s="28"/>
      <c r="Z751" s="28"/>
    </row>
    <row r="752" customFormat="false" ht="14.65" hidden="false" customHeight="false" outlineLevel="0" collapsed="false">
      <c r="A752" s="11" t="n">
        <v>1932.12</v>
      </c>
      <c r="B752" s="1" t="n">
        <v>6.82</v>
      </c>
      <c r="C752" s="2" t="n">
        <v>0.5</v>
      </c>
      <c r="D752" s="1" t="n">
        <v>0.41</v>
      </c>
      <c r="E752" s="1" t="n">
        <v>13.1</v>
      </c>
      <c r="F752" s="2" t="n">
        <f aca="false">F751+1/12</f>
        <v>1932.95833333328</v>
      </c>
      <c r="G752" s="3" t="n">
        <f aca="false">G741*1/12+G753*11/12</f>
        <v>3.34083333333333</v>
      </c>
      <c r="H752" s="2" t="n">
        <v>167.398201526718</v>
      </c>
      <c r="I752" s="2" t="n">
        <v>12.2725954198473</v>
      </c>
      <c r="J752" s="4" t="n">
        <f aca="false">J751*((H752+(I752/12))/H751)</f>
        <v>4455.71314237468</v>
      </c>
      <c r="K752" s="2" t="n">
        <f aca="false">D752*$E$1862/E752</f>
        <v>10.0635282442748</v>
      </c>
      <c r="L752" s="4" t="n">
        <f aca="false">K752*(J752/H752)</f>
        <v>267.865452840707</v>
      </c>
      <c r="M752" s="26" t="n">
        <f aca="false">H752/AVERAGE(K632:K751)</f>
        <v>8.25707399910068</v>
      </c>
      <c r="O752" s="6" t="n">
        <f aca="false">J752/AVERAGE(L632:L751)</f>
        <v>11.0264223443038</v>
      </c>
      <c r="Q752" s="29" t="n">
        <f aca="false">1/M752-(G752/100-(((E752/E632)^(1/10))-1))</f>
        <v>0.0625514314534691</v>
      </c>
      <c r="R752" s="3" t="n">
        <f aca="false">((G752/G753+G752/1200+((1+G753/1200)^(-119))*(1-G752/G753)))</f>
        <v>1.00538749330211</v>
      </c>
      <c r="S752" s="3" t="n">
        <f aca="false">S751*R751*E751/E752</f>
        <v>12.4445605839112</v>
      </c>
      <c r="T752" s="9" t="n">
        <f aca="false">(($J872/$J752)^(1/10)-1)</f>
        <v>0.0643420659043394</v>
      </c>
      <c r="U752" s="9" t="n">
        <f aca="false">(($S872/$S752)^(1/10)-1)</f>
        <v>0.00778602554563079</v>
      </c>
      <c r="V752" s="9" t="n">
        <f aca="false">T752-U752</f>
        <v>0.0565560403587087</v>
      </c>
      <c r="Y752" s="28"/>
      <c r="Z752" s="28"/>
    </row>
    <row r="753" customFormat="false" ht="14.65" hidden="false" customHeight="false" outlineLevel="0" collapsed="false">
      <c r="A753" s="11" t="n">
        <v>1933.01</v>
      </c>
      <c r="B753" s="1" t="n">
        <v>7.09</v>
      </c>
      <c r="C753" s="2" t="n">
        <v>0.495</v>
      </c>
      <c r="D753" s="1" t="n">
        <v>0.4125</v>
      </c>
      <c r="E753" s="1" t="n">
        <v>12.9</v>
      </c>
      <c r="F753" s="2" t="n">
        <f aca="false">F752+1/12</f>
        <v>1933.04166666661</v>
      </c>
      <c r="G753" s="3" t="n">
        <v>3.31</v>
      </c>
      <c r="H753" s="2" t="n">
        <v>176.723471317829</v>
      </c>
      <c r="I753" s="2" t="n">
        <v>12.3382395348837</v>
      </c>
      <c r="J753" s="4" t="n">
        <f aca="false">J752*((H753+(I753/12))/H752)</f>
        <v>4731.29574370785</v>
      </c>
      <c r="K753" s="2" t="n">
        <f aca="false">D753*$E$1862/E753</f>
        <v>10.2818662790698</v>
      </c>
      <c r="L753" s="4" t="n">
        <f aca="false">K753*(J753/H753)</f>
        <v>275.269322183284</v>
      </c>
      <c r="M753" s="26" t="n">
        <f aca="false">H753/AVERAGE(K633:K752)</f>
        <v>8.72804616281353</v>
      </c>
      <c r="O753" s="6" t="n">
        <f aca="false">J753/AVERAGE(L633:L752)</f>
        <v>11.6919679931757</v>
      </c>
      <c r="Q753" s="29" t="n">
        <f aca="false">1/M753-(G753/100-(((E753/E633)^(1/10))-1))</f>
        <v>0.0554038505740373</v>
      </c>
      <c r="R753" s="3" t="n">
        <f aca="false">((G753/G754+G753/1200+((1+G754/1200)^(-119))*(1-G753/G754)))</f>
        <v>1.00409624698105</v>
      </c>
      <c r="S753" s="3" t="n">
        <f aca="false">S752*R752*E752/E753</f>
        <v>12.7055839516459</v>
      </c>
      <c r="T753" s="9" t="n">
        <f aca="false">(($J873/$J753)^(1/10)-1)</f>
        <v>0.0646613079987255</v>
      </c>
      <c r="U753" s="9" t="n">
        <f aca="false">(($S873/$S753)^(1/10)-1)</f>
        <v>0.00589563123476977</v>
      </c>
      <c r="V753" s="9" t="n">
        <f aca="false">T753-U753</f>
        <v>0.0587656767639557</v>
      </c>
      <c r="Y753" s="28"/>
      <c r="Z753" s="28"/>
    </row>
    <row r="754" customFormat="false" ht="14.65" hidden="false" customHeight="false" outlineLevel="0" collapsed="false">
      <c r="A754" s="11" t="n">
        <v>1933.02</v>
      </c>
      <c r="B754" s="1" t="n">
        <v>6.25</v>
      </c>
      <c r="C754" s="2" t="n">
        <v>0.49</v>
      </c>
      <c r="D754" s="1" t="n">
        <v>0.415</v>
      </c>
      <c r="E754" s="1" t="n">
        <v>12.7</v>
      </c>
      <c r="F754" s="2" t="n">
        <f aca="false">F753+1/12</f>
        <v>1933.12499999994</v>
      </c>
      <c r="G754" s="3" t="n">
        <f aca="false">G753*11/12+G765*1/12</f>
        <v>3.29416666666667</v>
      </c>
      <c r="H754" s="2" t="n">
        <v>158.239173228347</v>
      </c>
      <c r="I754" s="2" t="n">
        <v>12.4059511811024</v>
      </c>
      <c r="J754" s="4" t="n">
        <f aca="false">J753*((H754+(I754/12))/H753)</f>
        <v>4264.10636439749</v>
      </c>
      <c r="K754" s="2" t="n">
        <f aca="false">D754*$E$1862/E754</f>
        <v>10.5070811023622</v>
      </c>
      <c r="L754" s="4" t="n">
        <f aca="false">K754*(J754/H754)</f>
        <v>283.136662595993</v>
      </c>
      <c r="M754" s="26" t="n">
        <f aca="false">H754/AVERAGE(K634:K753)</f>
        <v>7.8260517513166</v>
      </c>
      <c r="O754" s="6" t="n">
        <f aca="false">J754/AVERAGE(L634:L753)</f>
        <v>10.5230795256371</v>
      </c>
      <c r="Q754" s="29" t="n">
        <f aca="false">1/M754-(G754/100-(((E754/E634)^(1/10))-1))</f>
        <v>0.0672467476285075</v>
      </c>
      <c r="R754" s="3" t="n">
        <f aca="false">((G754/G755+G754/1200+((1+G755/1200)^(-119))*(1-G754/G755)))</f>
        <v>1.00408405248724</v>
      </c>
      <c r="S754" s="3" t="n">
        <f aca="false">S753*R753*E753/E754</f>
        <v>12.9585367074015</v>
      </c>
      <c r="T754" s="9" t="n">
        <f aca="false">(($J874/$J754)^(1/10)-1)</f>
        <v>0.0825167361980606</v>
      </c>
      <c r="U754" s="9" t="n">
        <f aca="false">(($S874/$S754)^(1/10)-1)</f>
        <v>0.00411375242974299</v>
      </c>
      <c r="V754" s="9" t="n">
        <f aca="false">T754-U754</f>
        <v>0.0784029837683176</v>
      </c>
      <c r="Y754" s="28"/>
      <c r="Z754" s="28"/>
    </row>
    <row r="755" customFormat="false" ht="14.65" hidden="false" customHeight="false" outlineLevel="0" collapsed="false">
      <c r="A755" s="11" t="n">
        <v>1933.03</v>
      </c>
      <c r="B755" s="1" t="n">
        <v>6.23</v>
      </c>
      <c r="C755" s="2" t="n">
        <v>0.485</v>
      </c>
      <c r="D755" s="1" t="n">
        <v>0.4175</v>
      </c>
      <c r="E755" s="1" t="n">
        <v>12.6</v>
      </c>
      <c r="F755" s="2" t="n">
        <f aca="false">F754+1/12</f>
        <v>1933.20833333328</v>
      </c>
      <c r="G755" s="3" t="n">
        <f aca="false">G753*10/12+G765*2/12</f>
        <v>3.27833333333333</v>
      </c>
      <c r="H755" s="2" t="n">
        <v>158.984655555556</v>
      </c>
      <c r="I755" s="2" t="n">
        <v>12.3768150793651</v>
      </c>
      <c r="J755" s="4" t="n">
        <f aca="false">J754*((H755+(I755/12))/H754)</f>
        <v>4311.98844343009</v>
      </c>
      <c r="K755" s="2" t="n">
        <f aca="false">D755*$E$1862/E755</f>
        <v>10.6542686507937</v>
      </c>
      <c r="L755" s="4" t="n">
        <f aca="false">K755*(J755/H755)</f>
        <v>288.965517677698</v>
      </c>
      <c r="M755" s="26" t="n">
        <f aca="false">H755/AVERAGE(K635:K754)</f>
        <v>7.87468132294317</v>
      </c>
      <c r="O755" s="6" t="n">
        <f aca="false">J755/AVERAGE(L635:L754)</f>
        <v>10.6267905039046</v>
      </c>
      <c r="Q755" s="29" t="n">
        <f aca="false">1/M755-(G755/100-(((E755/E635)^(1/10))-1))</f>
        <v>0.0658475903793263</v>
      </c>
      <c r="R755" s="3" t="n">
        <f aca="false">((G755/G756+G755/1200+((1+G756/1200)^(-119))*(1-G755/G756)))</f>
        <v>1.0040718590263</v>
      </c>
      <c r="S755" s="3" t="n">
        <f aca="false">S754*R754*E754/E755</f>
        <v>13.1147256074364</v>
      </c>
      <c r="T755" s="9" t="n">
        <f aca="false">(($J875/$J755)^(1/10)-1)</f>
        <v>0.0836647404458224</v>
      </c>
      <c r="U755" s="9" t="n">
        <f aca="false">(($S875/$S755)^(1/10)-1)</f>
        <v>0.00134693619671267</v>
      </c>
      <c r="V755" s="9" t="n">
        <f aca="false">T755-U755</f>
        <v>0.0823178042491097</v>
      </c>
      <c r="Y755" s="28"/>
      <c r="Z755" s="28"/>
    </row>
    <row r="756" customFormat="false" ht="14.65" hidden="false" customHeight="false" outlineLevel="0" collapsed="false">
      <c r="A756" s="11" t="n">
        <v>1933.04</v>
      </c>
      <c r="B756" s="1" t="n">
        <v>6.89</v>
      </c>
      <c r="C756" s="2" t="n">
        <v>0.48</v>
      </c>
      <c r="D756" s="1" t="n">
        <v>0.42</v>
      </c>
      <c r="E756" s="1" t="n">
        <v>12.6</v>
      </c>
      <c r="F756" s="2" t="n">
        <f aca="false">F755+1/12</f>
        <v>1933.29166666661</v>
      </c>
      <c r="G756" s="3" t="n">
        <f aca="false">G753*9/12+G765*3/12</f>
        <v>3.2625</v>
      </c>
      <c r="H756" s="2" t="n">
        <v>175.827331746032</v>
      </c>
      <c r="I756" s="2" t="n">
        <v>12.249219047619</v>
      </c>
      <c r="J756" s="4" t="n">
        <f aca="false">J755*((H756+(I756/12))/H755)</f>
        <v>4796.48152696156</v>
      </c>
      <c r="K756" s="2" t="n">
        <f aca="false">D756*$E$1862/E756</f>
        <v>10.7180666666667</v>
      </c>
      <c r="L756" s="4" t="n">
        <f aca="false">K756*(J756/H756)</f>
        <v>292.3834893068</v>
      </c>
      <c r="M756" s="26" t="n">
        <f aca="false">H756/AVERAGE(K636:K755)</f>
        <v>8.72310164606811</v>
      </c>
      <c r="O756" s="6" t="n">
        <f aca="false">J756/AVERAGE(L636:L755)</f>
        <v>11.8053355958353</v>
      </c>
      <c r="Q756" s="29" t="n">
        <f aca="false">1/M756-(G756/100-(((E756/E636)^(1/10))-1))</f>
        <v>0.0530783083784547</v>
      </c>
      <c r="R756" s="3" t="n">
        <f aca="false">((G756/G757+G756/1200+((1+G757/1200)^(-119))*(1-G756/G757)))</f>
        <v>1.00405966659943</v>
      </c>
      <c r="S756" s="3" t="n">
        <f aca="false">S755*R755*E755/E756</f>
        <v>13.1681269212785</v>
      </c>
      <c r="T756" s="9" t="n">
        <f aca="false">(($J876/$J756)^(1/10)-1)</f>
        <v>0.0749355716515321</v>
      </c>
      <c r="U756" s="9" t="n">
        <f aca="false">(($S876/$S756)^(1/10)-1)</f>
        <v>-1.79582475945406E-005</v>
      </c>
      <c r="V756" s="9" t="n">
        <f aca="false">T756-U756</f>
        <v>0.0749535298991266</v>
      </c>
      <c r="Y756" s="28"/>
      <c r="Z756" s="28"/>
    </row>
    <row r="757" customFormat="false" ht="14.65" hidden="false" customHeight="false" outlineLevel="0" collapsed="false">
      <c r="A757" s="11" t="n">
        <v>1933.05</v>
      </c>
      <c r="B757" s="1" t="n">
        <v>8.87</v>
      </c>
      <c r="C757" s="2" t="n">
        <v>0.475</v>
      </c>
      <c r="D757" s="1" t="n">
        <v>0.4225</v>
      </c>
      <c r="E757" s="1" t="n">
        <v>12.6</v>
      </c>
      <c r="F757" s="2" t="n">
        <f aca="false">F756+1/12</f>
        <v>1933.37499999994</v>
      </c>
      <c r="G757" s="3" t="n">
        <f aca="false">G753*8/12+G765*4/12</f>
        <v>3.24666666666667</v>
      </c>
      <c r="H757" s="2" t="n">
        <v>226.35536031746</v>
      </c>
      <c r="I757" s="2" t="n">
        <v>12.121623015873</v>
      </c>
      <c r="J757" s="4" t="n">
        <f aca="false">J756*((H757+(I757/12))/H756)</f>
        <v>6202.41681730884</v>
      </c>
      <c r="K757" s="2" t="n">
        <f aca="false">D757*$E$1862/E757</f>
        <v>10.7818646825397</v>
      </c>
      <c r="L757" s="4" t="n">
        <f aca="false">K757*(J757/H757)</f>
        <v>295.436426754564</v>
      </c>
      <c r="M757" s="26" t="n">
        <f aca="false">H757/AVERAGE(K637:K756)</f>
        <v>11.2496512519324</v>
      </c>
      <c r="O757" s="6" t="n">
        <f aca="false">J757/AVERAGE(L637:L756)</f>
        <v>15.2468081425329</v>
      </c>
      <c r="Q757" s="29" t="n">
        <f aca="false">1/M757-(G757/100-(((E757/E637)^(1/10))-1))</f>
        <v>0.0274901631625868</v>
      </c>
      <c r="R757" s="3" t="n">
        <f aca="false">((G757/G758+G757/1200+((1+G758/1200)^(-119))*(1-G757/G758)))</f>
        <v>1.00404747520787</v>
      </c>
      <c r="S757" s="3" t="n">
        <f aca="false">S756*R756*E756/E757</f>
        <v>13.2215851263179</v>
      </c>
      <c r="T757" s="9" t="n">
        <f aca="false">(($J877/$J757)^(1/10)-1)</f>
        <v>0.0515369464457964</v>
      </c>
      <c r="U757" s="9" t="n">
        <f aca="false">(($S877/$S757)^(1/10)-1)</f>
        <v>-0.000797329999828178</v>
      </c>
      <c r="V757" s="9" t="n">
        <f aca="false">T757-U757</f>
        <v>0.0523342764456246</v>
      </c>
      <c r="Y757" s="28"/>
      <c r="Z757" s="28"/>
    </row>
    <row r="758" customFormat="false" ht="14.65" hidden="false" customHeight="false" outlineLevel="0" collapsed="false">
      <c r="A758" s="11" t="n">
        <v>1933.06</v>
      </c>
      <c r="B758" s="1" t="n">
        <v>10.39</v>
      </c>
      <c r="C758" s="2" t="n">
        <v>0.47</v>
      </c>
      <c r="D758" s="1" t="n">
        <v>0.425</v>
      </c>
      <c r="E758" s="1" t="n">
        <v>12.7</v>
      </c>
      <c r="F758" s="2" t="n">
        <f aca="false">F757+1/12</f>
        <v>1933.45833333328</v>
      </c>
      <c r="G758" s="3" t="n">
        <f aca="false">G753*7/12+G765*5/12</f>
        <v>3.23083333333333</v>
      </c>
      <c r="H758" s="2" t="n">
        <v>263.056801574803</v>
      </c>
      <c r="I758" s="2" t="n">
        <v>11.8995858267717</v>
      </c>
      <c r="J758" s="4" t="n">
        <f aca="false">J757*((H758+(I758/12))/H757)</f>
        <v>7235.25364557618</v>
      </c>
      <c r="K758" s="2" t="n">
        <f aca="false">D758*$E$1862/E758</f>
        <v>10.7602637795276</v>
      </c>
      <c r="L758" s="4" t="n">
        <f aca="false">K758*(J758/H758)</f>
        <v>295.955996089497</v>
      </c>
      <c r="M758" s="26" t="n">
        <f aca="false">H758/AVERAGE(K638:K757)</f>
        <v>13.0988755172695</v>
      </c>
      <c r="O758" s="6" t="n">
        <f aca="false">J758/AVERAGE(L638:L757)</f>
        <v>17.7656641235799</v>
      </c>
      <c r="Q758" s="29" t="n">
        <f aca="false">1/M758-(G758/100-(((E758/E638)^(1/10))-1))</f>
        <v>0.0152940454672098</v>
      </c>
      <c r="R758" s="3" t="n">
        <f aca="false">((G758/G759+G758/1200+((1+G759/1200)^(-119))*(1-G758/G759)))</f>
        <v>1.00403528485284</v>
      </c>
      <c r="S758" s="3" t="n">
        <f aca="false">S757*R757*E757/E758</f>
        <v>13.1705708244488</v>
      </c>
      <c r="T758" s="9" t="n">
        <f aca="false">(($J878/$J758)^(1/10)-1)</f>
        <v>0.0376997660468161</v>
      </c>
      <c r="U758" s="9" t="n">
        <f aca="false">(($S878/$S758)^(1/10)-1)</f>
        <v>-0.000212445857162402</v>
      </c>
      <c r="V758" s="9" t="n">
        <f aca="false">T758-U758</f>
        <v>0.0379122119039785</v>
      </c>
      <c r="Y758" s="28"/>
      <c r="Z758" s="28"/>
    </row>
    <row r="759" customFormat="false" ht="14.65" hidden="false" customHeight="false" outlineLevel="0" collapsed="false">
      <c r="A759" s="11" t="n">
        <v>1933.07</v>
      </c>
      <c r="B759" s="1" t="n">
        <v>11.23</v>
      </c>
      <c r="C759" s="2" t="n">
        <v>0.465</v>
      </c>
      <c r="D759" s="1" t="n">
        <v>0.4275</v>
      </c>
      <c r="E759" s="1" t="n">
        <v>13.1</v>
      </c>
      <c r="F759" s="2" t="n">
        <f aca="false">F758+1/12</f>
        <v>1933.54166666661</v>
      </c>
      <c r="G759" s="3" t="n">
        <f aca="false">G753*6/12+G765*6/12</f>
        <v>3.215</v>
      </c>
      <c r="H759" s="2" t="n">
        <v>275.642493129771</v>
      </c>
      <c r="I759" s="2" t="n">
        <v>11.413513740458</v>
      </c>
      <c r="J759" s="4" t="n">
        <f aca="false">J758*((H759+(I759/12))/H758)</f>
        <v>7607.57745179268</v>
      </c>
      <c r="K759" s="2" t="n">
        <f aca="false">D759*$E$1862/E759</f>
        <v>10.4930690839695</v>
      </c>
      <c r="L759" s="4" t="n">
        <f aca="false">K759*(J759/H759)</f>
        <v>289.602792577148</v>
      </c>
      <c r="M759" s="26" t="n">
        <f aca="false">H759/AVERAGE(K639:K758)</f>
        <v>13.7543044938745</v>
      </c>
      <c r="O759" s="6" t="n">
        <f aca="false">J759/AVERAGE(L639:L758)</f>
        <v>18.661295964763</v>
      </c>
      <c r="Q759" s="29" t="n">
        <f aca="false">1/M759-(G759/100-(((E759/E639)^(1/10))-1))</f>
        <v>0.0136921834565044</v>
      </c>
      <c r="R759" s="3" t="n">
        <f aca="false">((G759/G760+G759/1200+((1+G760/1200)^(-119))*(1-G759/G760)))</f>
        <v>1.00402309553558</v>
      </c>
      <c r="S759" s="3" t="n">
        <f aca="false">S758*R758*E758/E759</f>
        <v>12.8199401857542</v>
      </c>
      <c r="T759" s="9" t="n">
        <f aca="false">(($J879/$J759)^(1/10)-1)</f>
        <v>0.0356261839539107</v>
      </c>
      <c r="U759" s="9" t="n">
        <f aca="false">(($S879/$S759)^(1/10)-1)</f>
        <v>0.0032628797449481</v>
      </c>
      <c r="V759" s="9" t="n">
        <f aca="false">T759-U759</f>
        <v>0.0323633042089626</v>
      </c>
      <c r="Y759" s="28"/>
      <c r="Z759" s="28"/>
    </row>
    <row r="760" customFormat="false" ht="14.65" hidden="false" customHeight="false" outlineLevel="0" collapsed="false">
      <c r="A760" s="11" t="n">
        <v>1933.08</v>
      </c>
      <c r="B760" s="1" t="n">
        <v>10.67</v>
      </c>
      <c r="C760" s="2" t="n">
        <v>0.46</v>
      </c>
      <c r="D760" s="1" t="n">
        <v>0.43</v>
      </c>
      <c r="E760" s="1" t="n">
        <v>13.2</v>
      </c>
      <c r="F760" s="2" t="n">
        <f aca="false">F759+1/12</f>
        <v>1933.62499999994</v>
      </c>
      <c r="G760" s="3" t="n">
        <f aca="false">G753*5/12+G765*7/12</f>
        <v>3.19916666666667</v>
      </c>
      <c r="H760" s="2" t="n">
        <v>259.913116666667</v>
      </c>
      <c r="I760" s="2" t="n">
        <v>11.2052515151515</v>
      </c>
      <c r="J760" s="4" t="n">
        <f aca="false">J759*((H760+(I760/12))/H759)</f>
        <v>7199.22707904693</v>
      </c>
      <c r="K760" s="2" t="n">
        <f aca="false">D760*$E$1862/E760</f>
        <v>10.4744742424242</v>
      </c>
      <c r="L760" s="4" t="n">
        <f aca="false">K760*(J760/H760)</f>
        <v>290.128176568902</v>
      </c>
      <c r="M760" s="26" t="n">
        <f aca="false">H760/AVERAGE(K640:K759)</f>
        <v>12.9995270503677</v>
      </c>
      <c r="O760" s="6" t="n">
        <f aca="false">J760/AVERAGE(L640:L759)</f>
        <v>17.6463611394824</v>
      </c>
      <c r="Q760" s="29" t="n">
        <f aca="false">1/M760-(G760/100-(((E760/E640)^(1/10))-1))</f>
        <v>0.0193802198008609</v>
      </c>
      <c r="R760" s="3" t="n">
        <f aca="false">((G760/G761+G760/1200+((1+G761/1200)^(-119))*(1-G760/G761)))</f>
        <v>1.00401090725731</v>
      </c>
      <c r="S760" s="3" t="n">
        <f aca="false">S759*R759*E759/E760</f>
        <v>12.774004544807</v>
      </c>
      <c r="T760" s="9" t="n">
        <f aca="false">(($J880/$J760)^(1/10)-1)</f>
        <v>0.0371296479508898</v>
      </c>
      <c r="U760" s="9" t="n">
        <f aca="false">(($S880/$S760)^(1/10)-1)</f>
        <v>0.00440128486615232</v>
      </c>
      <c r="V760" s="9" t="n">
        <f aca="false">T760-U760</f>
        <v>0.0327283630847375</v>
      </c>
      <c r="Y760" s="28"/>
      <c r="Z760" s="28"/>
    </row>
    <row r="761" customFormat="false" ht="14.65" hidden="false" customHeight="false" outlineLevel="0" collapsed="false">
      <c r="A761" s="11" t="n">
        <v>1933.09</v>
      </c>
      <c r="B761" s="1" t="n">
        <v>10.58</v>
      </c>
      <c r="C761" s="2" t="n">
        <v>0.455</v>
      </c>
      <c r="D761" s="1" t="n">
        <v>0.4325</v>
      </c>
      <c r="E761" s="1" t="n">
        <v>13.2</v>
      </c>
      <c r="F761" s="2" t="n">
        <f aca="false">F760+1/12</f>
        <v>1933.70833333328</v>
      </c>
      <c r="G761" s="3" t="n">
        <f aca="false">G753*4/12+G765*8/12</f>
        <v>3.18333333333333</v>
      </c>
      <c r="H761" s="2" t="n">
        <v>257.720784848485</v>
      </c>
      <c r="I761" s="2" t="n">
        <v>11.0834553030303</v>
      </c>
      <c r="J761" s="4" t="n">
        <f aca="false">J760*((H761+(I761/12))/H760)</f>
        <v>7164.08558479198</v>
      </c>
      <c r="K761" s="2" t="n">
        <f aca="false">D761*$E$1862/E761</f>
        <v>10.5353723484849</v>
      </c>
      <c r="L761" s="4" t="n">
        <f aca="false">K761*(J761/H761)</f>
        <v>292.860776504965</v>
      </c>
      <c r="M761" s="26" t="n">
        <f aca="false">H761/AVERAGE(K641:K760)</f>
        <v>12.922920614886</v>
      </c>
      <c r="O761" s="6" t="n">
        <f aca="false">J761/AVERAGE(L641:L760)</f>
        <v>17.5504536405235</v>
      </c>
      <c r="Q761" s="29" t="n">
        <f aca="false">1/M761-(G761/100-(((E761/E641)^(1/10))-1))</f>
        <v>0.0194265398452171</v>
      </c>
      <c r="R761" s="3" t="n">
        <f aca="false">((G761/G762+G761/1200+((1+G762/1200)^(-119))*(1-G761/G762)))</f>
        <v>1.00399872001926</v>
      </c>
      <c r="S761" s="3" t="n">
        <f aca="false">S760*R760*E760/E761</f>
        <v>12.8252398923406</v>
      </c>
      <c r="T761" s="9" t="n">
        <f aca="false">(($J881/$J761)^(1/10)-1)</f>
        <v>0.0396594000798685</v>
      </c>
      <c r="U761" s="9" t="n">
        <f aca="false">(($S881/$S761)^(1/10)-1)</f>
        <v>0.00362030717784334</v>
      </c>
      <c r="V761" s="9" t="n">
        <f aca="false">T761-U761</f>
        <v>0.0360390929020251</v>
      </c>
      <c r="Y761" s="28"/>
      <c r="Z761" s="28"/>
    </row>
    <row r="762" customFormat="false" ht="14.65" hidden="false" customHeight="false" outlineLevel="0" collapsed="false">
      <c r="A762" s="11" t="n">
        <v>1933.1</v>
      </c>
      <c r="B762" s="1" t="n">
        <v>9.55</v>
      </c>
      <c r="C762" s="2" t="n">
        <v>0.45</v>
      </c>
      <c r="D762" s="1" t="n">
        <v>0.435</v>
      </c>
      <c r="E762" s="1" t="n">
        <v>13.2</v>
      </c>
      <c r="F762" s="2" t="n">
        <f aca="false">F761+1/12</f>
        <v>1933.79166666661</v>
      </c>
      <c r="G762" s="3" t="n">
        <f aca="false">G753*3/12+G765*9/12</f>
        <v>3.1675</v>
      </c>
      <c r="H762" s="2" t="n">
        <v>232.630765151515</v>
      </c>
      <c r="I762" s="2" t="n">
        <v>10.9616590909091</v>
      </c>
      <c r="J762" s="4" t="n">
        <f aca="false">J761*((H762+(I762/12))/H761)</f>
        <v>6492.02935200313</v>
      </c>
      <c r="K762" s="2" t="n">
        <f aca="false">D762*$E$1862/E762</f>
        <v>10.5962704545455</v>
      </c>
      <c r="L762" s="4" t="n">
        <f aca="false">K762*(J762/H762)</f>
        <v>295.710237499619</v>
      </c>
      <c r="M762" s="26" t="n">
        <f aca="false">H762/AVERAGE(K642:K761)</f>
        <v>11.6962535681437</v>
      </c>
      <c r="O762" s="6" t="n">
        <f aca="false">J762/AVERAGE(L642:L761)</f>
        <v>15.8966255596017</v>
      </c>
      <c r="Q762" s="29" t="n">
        <f aca="false">1/M762-(G762/100-(((E762/E642)^(1/10))-1))</f>
        <v>0.0271360423541037</v>
      </c>
      <c r="R762" s="3" t="n">
        <f aca="false">((G762/G763+G762/1200+((1+G763/1200)^(-119))*(1-G762/G763)))</f>
        <v>1.00398653382266</v>
      </c>
      <c r="S762" s="3" t="n">
        <f aca="false">S761*R761*E761/E762</f>
        <v>12.8765244358499</v>
      </c>
      <c r="T762" s="9" t="n">
        <f aca="false">(($J882/$J762)^(1/10)-1)</f>
        <v>0.0494270414321052</v>
      </c>
      <c r="U762" s="9" t="n">
        <f aca="false">(($S882/$S762)^(1/10)-1)</f>
        <v>0.00341939852385798</v>
      </c>
      <c r="V762" s="9" t="n">
        <f aca="false">T762-U762</f>
        <v>0.0460076429082472</v>
      </c>
      <c r="Y762" s="28"/>
      <c r="Z762" s="28"/>
    </row>
    <row r="763" customFormat="false" ht="14.65" hidden="false" customHeight="false" outlineLevel="0" collapsed="false">
      <c r="A763" s="11" t="n">
        <v>1933.11</v>
      </c>
      <c r="B763" s="1" t="n">
        <v>9.78</v>
      </c>
      <c r="C763" s="2" t="n">
        <v>0.445</v>
      </c>
      <c r="D763" s="1" t="n">
        <v>0.4375</v>
      </c>
      <c r="E763" s="1" t="n">
        <v>13.2</v>
      </c>
      <c r="F763" s="2" t="n">
        <f aca="false">F762+1/12</f>
        <v>1933.87499999994</v>
      </c>
      <c r="G763" s="3" t="n">
        <f aca="false">G753*2/12+G765*10/12</f>
        <v>3.15166666666667</v>
      </c>
      <c r="H763" s="2" t="n">
        <v>238.233390909091</v>
      </c>
      <c r="I763" s="2" t="n">
        <v>10.8398628787879</v>
      </c>
      <c r="J763" s="4" t="n">
        <f aca="false">J762*((H763+(I763/12))/H762)</f>
        <v>6673.59090587023</v>
      </c>
      <c r="K763" s="2" t="n">
        <f aca="false">D763*$E$1862/E763</f>
        <v>10.6571685606061</v>
      </c>
      <c r="L763" s="4" t="n">
        <f aca="false">K763*(J763/H763)</f>
        <v>298.537425492661</v>
      </c>
      <c r="M763" s="26" t="n">
        <f aca="false">H763/AVERAGE(K643:K762)</f>
        <v>12.0117661933899</v>
      </c>
      <c r="O763" s="6" t="n">
        <f aca="false">J763/AVERAGE(L643:L762)</f>
        <v>16.3349838814935</v>
      </c>
      <c r="Q763" s="29" t="n">
        <f aca="false">1/M763-(G763/100-(((E763/E643)^(1/10))-1))</f>
        <v>0.0250486169548333</v>
      </c>
      <c r="R763" s="3" t="n">
        <f aca="false">((G763/G764+G763/1200+((1+G764/1200)^(-119))*(1-G763/G764)))</f>
        <v>1.00397434866876</v>
      </c>
      <c r="S763" s="3" t="n">
        <f aca="false">S762*R762*E762/E763</f>
        <v>12.9278571360317</v>
      </c>
      <c r="T763" s="9" t="n">
        <f aca="false">(($J883/$J763)^(1/10)-1)</f>
        <v>0.0420511628845084</v>
      </c>
      <c r="U763" s="9" t="n">
        <f aca="false">(($S883/$S763)^(1/10)-1)</f>
        <v>0.00321981759138201</v>
      </c>
      <c r="V763" s="9" t="n">
        <f aca="false">T763-U763</f>
        <v>0.0388313452931264</v>
      </c>
      <c r="Y763" s="28"/>
      <c r="Z763" s="28"/>
    </row>
    <row r="764" customFormat="false" ht="14.65" hidden="false" customHeight="false" outlineLevel="0" collapsed="false">
      <c r="A764" s="11" t="n">
        <v>1933.12</v>
      </c>
      <c r="B764" s="1" t="n">
        <v>9.97</v>
      </c>
      <c r="C764" s="2" t="n">
        <v>0.44</v>
      </c>
      <c r="D764" s="1" t="n">
        <v>0.44</v>
      </c>
      <c r="E764" s="1" t="n">
        <v>13.2</v>
      </c>
      <c r="F764" s="2" t="n">
        <f aca="false">F763+1/12</f>
        <v>1933.95833333328</v>
      </c>
      <c r="G764" s="3" t="n">
        <f aca="false">G753*1/12+G765*11/12</f>
        <v>3.13583333333333</v>
      </c>
      <c r="H764" s="2" t="n">
        <v>242.861646969697</v>
      </c>
      <c r="I764" s="2" t="n">
        <v>10.7180666666667</v>
      </c>
      <c r="J764" s="4" t="n">
        <f aca="false">J763*((H764+(I764/12))/H763)</f>
        <v>6828.26172441119</v>
      </c>
      <c r="K764" s="2" t="n">
        <f aca="false">D764*$E$1862/E764</f>
        <v>10.7180666666667</v>
      </c>
      <c r="L764" s="4" t="n">
        <f aca="false">K764*(J764/H764)</f>
        <v>301.347558549742</v>
      </c>
      <c r="M764" s="26" t="n">
        <f aca="false">H764/AVERAGE(K644:K763)</f>
        <v>12.2818016226011</v>
      </c>
      <c r="O764" s="6" t="n">
        <f aca="false">J764/AVERAGE(L644:L763)</f>
        <v>16.7092068852912</v>
      </c>
      <c r="Q764" s="29" t="n">
        <f aca="false">1/M764-(G764/100-(((E764/E644)^(1/10))-1))</f>
        <v>0.0233765258739835</v>
      </c>
      <c r="R764" s="3" t="n">
        <f aca="false">((G764/G765+G764/1200+((1+G765/1200)^(-119))*(1-G764/G765)))</f>
        <v>1.00396216455879</v>
      </c>
      <c r="S764" s="3" t="n">
        <f aca="false">S763*R763*E763/E764</f>
        <v>12.9792369478303</v>
      </c>
      <c r="T764" s="9" t="n">
        <f aca="false">(($J884/$J764)^(1/10)-1)</f>
        <v>0.0414946976329469</v>
      </c>
      <c r="U764" s="9" t="n">
        <f aca="false">(($S884/$S764)^(1/10)-1)</f>
        <v>0.00302156351465133</v>
      </c>
      <c r="V764" s="9" t="n">
        <f aca="false">T764-U764</f>
        <v>0.0384731341182956</v>
      </c>
      <c r="Y764" s="28"/>
      <c r="Z764" s="28"/>
    </row>
    <row r="765" customFormat="false" ht="14.65" hidden="false" customHeight="false" outlineLevel="0" collapsed="false">
      <c r="A765" s="11" t="n">
        <v>1934.01</v>
      </c>
      <c r="B765" s="1" t="n">
        <v>10.54</v>
      </c>
      <c r="C765" s="2" t="n">
        <v>0.4408</v>
      </c>
      <c r="D765" s="1" t="n">
        <v>0.4442</v>
      </c>
      <c r="E765" s="1" t="n">
        <v>13.2</v>
      </c>
      <c r="F765" s="2" t="n">
        <f aca="false">F764+1/12</f>
        <v>1934.04166666661</v>
      </c>
      <c r="G765" s="3" t="n">
        <v>3.12</v>
      </c>
      <c r="H765" s="2" t="n">
        <v>256.746415151515</v>
      </c>
      <c r="I765" s="2" t="n">
        <v>10.7375540606061</v>
      </c>
      <c r="J765" s="4" t="n">
        <f aca="false">J764*((H765+(I765/12))/H764)</f>
        <v>7243.80174416289</v>
      </c>
      <c r="K765" s="2" t="n">
        <f aca="false">D765*$E$1862/E765</f>
        <v>10.8203754848485</v>
      </c>
      <c r="L765" s="4" t="n">
        <f aca="false">K765*(J765/H765)</f>
        <v>305.284320185688</v>
      </c>
      <c r="M765" s="26" t="n">
        <f aca="false">H765/AVERAGE(K645:K764)</f>
        <v>13.0251198283324</v>
      </c>
      <c r="O765" s="6" t="n">
        <f aca="false">J765/AVERAGE(L645:L764)</f>
        <v>17.7235773246897</v>
      </c>
      <c r="Q765" s="29" t="n">
        <f aca="false">1/M765-(G765/100-(((E765/E645)^(1/10))-1))</f>
        <v>0.0188883054694697</v>
      </c>
      <c r="R765" s="3" t="n">
        <f aca="false">((G765/G766+G765/1200+((1+G766/1200)^(-119))*(1-G765/G766)))</f>
        <v>1.00494600020472</v>
      </c>
      <c r="S765" s="3" t="n">
        <f aca="false">S764*R764*E764/E765</f>
        <v>13.0306628204651</v>
      </c>
      <c r="T765" s="9" t="n">
        <f aca="false">(($J885/$J765)^(1/10)-1)</f>
        <v>0.0390967480921327</v>
      </c>
      <c r="U765" s="9" t="n">
        <f aca="false">(($S885/$S765)^(1/10)-1)</f>
        <v>0.00282463543310607</v>
      </c>
      <c r="V765" s="9" t="n">
        <f aca="false">T765-U765</f>
        <v>0.0362721126590266</v>
      </c>
      <c r="Y765" s="28"/>
      <c r="Z765" s="28"/>
    </row>
    <row r="766" customFormat="false" ht="14.65" hidden="false" customHeight="false" outlineLevel="0" collapsed="false">
      <c r="A766" s="11" t="n">
        <v>1934.02</v>
      </c>
      <c r="B766" s="1" t="n">
        <v>11.32</v>
      </c>
      <c r="C766" s="2" t="n">
        <v>0.4417</v>
      </c>
      <c r="D766" s="1" t="n">
        <v>0.4483</v>
      </c>
      <c r="E766" s="1" t="n">
        <v>13.3</v>
      </c>
      <c r="F766" s="2" t="n">
        <f aca="false">F765+1/12</f>
        <v>1934.12499999994</v>
      </c>
      <c r="G766" s="3" t="n">
        <f aca="false">G765*11/12+G777*1/12</f>
        <v>3.0925</v>
      </c>
      <c r="H766" s="2" t="n">
        <v>273.673341353384</v>
      </c>
      <c r="I766" s="2" t="n">
        <v>10.6785790526316</v>
      </c>
      <c r="J766" s="4" t="n">
        <f aca="false">J765*((H766+(I766/12))/H765)</f>
        <v>7746.48227142737</v>
      </c>
      <c r="K766" s="2" t="n">
        <f aca="false">D766*$E$1862/E766</f>
        <v>10.8381412481203</v>
      </c>
      <c r="L766" s="4" t="n">
        <f aca="false">K766*(J766/H766)</f>
        <v>306.779858858736</v>
      </c>
      <c r="M766" s="26" t="n">
        <f aca="false">H766/AVERAGE(K646:K765)</f>
        <v>13.9269229042743</v>
      </c>
      <c r="O766" s="6" t="n">
        <f aca="false">J766/AVERAGE(L646:L765)</f>
        <v>18.9494024412469</v>
      </c>
      <c r="Q766" s="29" t="n">
        <f aca="false">1/M766-(G766/100-(((E766/E646)^(1/10))-1))</f>
        <v>0.0154916381406976</v>
      </c>
      <c r="R766" s="3" t="n">
        <f aca="false">((G766/G767+G766/1200+((1+G767/1200)^(-119))*(1-G766/G767)))</f>
        <v>1.00492614113676</v>
      </c>
      <c r="S766" s="3" t="n">
        <f aca="false">S765*R765*E765/E766</f>
        <v>12.996652989101</v>
      </c>
      <c r="T766" s="9" t="n">
        <f aca="false">(($J886/$J766)^(1/10)-1)</f>
        <v>0.0318990286245573</v>
      </c>
      <c r="U766" s="9" t="n">
        <f aca="false">(($S886/$S766)^(1/10)-1)</f>
        <v>0.00337447850102057</v>
      </c>
      <c r="V766" s="9" t="n">
        <f aca="false">T766-U766</f>
        <v>0.0285245501235367</v>
      </c>
      <c r="Y766" s="28"/>
      <c r="Z766" s="28"/>
    </row>
    <row r="767" customFormat="false" ht="14.65" hidden="false" customHeight="false" outlineLevel="0" collapsed="false">
      <c r="A767" s="11" t="n">
        <v>1934.03</v>
      </c>
      <c r="B767" s="1" t="n">
        <v>10.74</v>
      </c>
      <c r="C767" s="2" t="n">
        <v>0.4425</v>
      </c>
      <c r="D767" s="1" t="n">
        <v>0.4525</v>
      </c>
      <c r="E767" s="1" t="n">
        <v>13.3</v>
      </c>
      <c r="F767" s="2" t="n">
        <f aca="false">F766+1/12</f>
        <v>1934.20833333328</v>
      </c>
      <c r="G767" s="3" t="n">
        <f aca="false">G765*10/12+G777*2/12</f>
        <v>3.065</v>
      </c>
      <c r="H767" s="2" t="n">
        <v>259.651209022556</v>
      </c>
      <c r="I767" s="2" t="n">
        <v>10.697919924812</v>
      </c>
      <c r="J767" s="4" t="n">
        <f aca="false">J766*((H767+(I767/12))/H766)</f>
        <v>7374.81193718099</v>
      </c>
      <c r="K767" s="2" t="n">
        <f aca="false">D767*$E$1862/E767</f>
        <v>10.9396808270677</v>
      </c>
      <c r="L767" s="4" t="n">
        <f aca="false">K767*(J767/H767)</f>
        <v>310.717169606555</v>
      </c>
      <c r="M767" s="26" t="n">
        <f aca="false">H767/AVERAGE(K647:K766)</f>
        <v>13.2545376297401</v>
      </c>
      <c r="O767" s="6" t="n">
        <f aca="false">J767/AVERAGE(L647:L766)</f>
        <v>18.0364935619716</v>
      </c>
      <c r="Q767" s="29" t="n">
        <f aca="false">1/M767-(G767/100-(((E767/E647)^(1/10))-1))</f>
        <v>0.0199775836861146</v>
      </c>
      <c r="R767" s="3" t="n">
        <f aca="false">((G767/G768+G767/1200+((1+G768/1200)^(-119))*(1-G767/G768)))</f>
        <v>1.00490628756743</v>
      </c>
      <c r="S767" s="3" t="n">
        <f aca="false">S766*R766*E766/E767</f>
        <v>13.0606763360308</v>
      </c>
      <c r="T767" s="9" t="n">
        <f aca="false">(($J887/$J767)^(1/10)-1)</f>
        <v>0.0402997647153485</v>
      </c>
      <c r="U767" s="9" t="n">
        <f aca="false">(($S887/$S767)^(1/10)-1)</f>
        <v>0.00316848000547787</v>
      </c>
      <c r="V767" s="9" t="n">
        <f aca="false">T767-U767</f>
        <v>0.0371312847098706</v>
      </c>
      <c r="Y767" s="28"/>
      <c r="Z767" s="28"/>
    </row>
    <row r="768" customFormat="false" ht="14.65" hidden="false" customHeight="false" outlineLevel="0" collapsed="false">
      <c r="A768" s="11" t="n">
        <v>1934.04</v>
      </c>
      <c r="B768" s="1" t="n">
        <v>10.92</v>
      </c>
      <c r="C768" s="2" t="n">
        <v>0.4433</v>
      </c>
      <c r="D768" s="1" t="n">
        <v>0.4567</v>
      </c>
      <c r="E768" s="1" t="n">
        <v>13.3</v>
      </c>
      <c r="F768" s="2" t="n">
        <f aca="false">F767+1/12</f>
        <v>1934.29166666661</v>
      </c>
      <c r="G768" s="3" t="n">
        <f aca="false">G765*9/12+G777*3/12</f>
        <v>3.0375</v>
      </c>
      <c r="H768" s="2" t="n">
        <v>264.002905263158</v>
      </c>
      <c r="I768" s="2" t="n">
        <v>10.7172607969925</v>
      </c>
      <c r="J768" s="4" t="n">
        <f aca="false">J767*((H768+(I768/12))/H767)</f>
        <v>7523.77878941612</v>
      </c>
      <c r="K768" s="2" t="n">
        <f aca="false">D768*$E$1862/E768</f>
        <v>11.041220406015</v>
      </c>
      <c r="L768" s="4" t="n">
        <f aca="false">K768*(J768/H768)</f>
        <v>314.662067136112</v>
      </c>
      <c r="M768" s="26" t="n">
        <f aca="false">H768/AVERAGE(K648:K767)</f>
        <v>13.5183892844901</v>
      </c>
      <c r="O768" s="6" t="n">
        <f aca="false">J768/AVERAGE(L648:L767)</f>
        <v>18.3962769479127</v>
      </c>
      <c r="Q768" s="29" t="n">
        <f aca="false">1/M768-(G768/100-(((E768/E648)^(1/10))-1))</f>
        <v>0.0193521563598138</v>
      </c>
      <c r="R768" s="3" t="n">
        <f aca="false">((G768/G769+G768/1200+((1+G769/1200)^(-119))*(1-G768/G769)))</f>
        <v>1.00488643950807</v>
      </c>
      <c r="S768" s="3" t="n">
        <f aca="false">S767*R767*E767/E768</f>
        <v>13.1247557699604</v>
      </c>
      <c r="T768" s="9" t="n">
        <f aca="false">(($J888/$J768)^(1/10)-1)</f>
        <v>0.0362632125253934</v>
      </c>
      <c r="U768" s="9" t="n">
        <f aca="false">(($S888/$S768)^(1/10)-1)</f>
        <v>0.00238917546717632</v>
      </c>
      <c r="V768" s="9" t="n">
        <f aca="false">T768-U768</f>
        <v>0.0338740370582171</v>
      </c>
      <c r="Y768" s="28"/>
      <c r="Z768" s="28"/>
    </row>
    <row r="769" customFormat="false" ht="14.65" hidden="false" customHeight="false" outlineLevel="0" collapsed="false">
      <c r="A769" s="11" t="n">
        <v>1934.05</v>
      </c>
      <c r="B769" s="1" t="n">
        <v>9.81</v>
      </c>
      <c r="C769" s="2" t="n">
        <v>0.4442</v>
      </c>
      <c r="D769" s="1" t="n">
        <v>0.4608</v>
      </c>
      <c r="E769" s="1" t="n">
        <v>13.3</v>
      </c>
      <c r="F769" s="2" t="n">
        <f aca="false">F768+1/12</f>
        <v>1934.37499999994</v>
      </c>
      <c r="G769" s="3" t="n">
        <f aca="false">G765*8/12+G777*4/12</f>
        <v>3.01</v>
      </c>
      <c r="H769" s="2" t="n">
        <v>237.167445112782</v>
      </c>
      <c r="I769" s="2" t="n">
        <v>10.7390192781955</v>
      </c>
      <c r="J769" s="4" t="n">
        <f aca="false">J768*((H769+(I769/12))/H768)</f>
        <v>6784.50321755437</v>
      </c>
      <c r="K769" s="2" t="n">
        <f aca="false">D769*$E$1862/E769</f>
        <v>11.1403423759399</v>
      </c>
      <c r="L769" s="4" t="n">
        <f aca="false">K769*(J769/H769)</f>
        <v>318.684921778701</v>
      </c>
      <c r="M769" s="26" t="n">
        <f aca="false">H769/AVERAGE(K649:K768)</f>
        <v>12.181583235024</v>
      </c>
      <c r="O769" s="6" t="n">
        <f aca="false">J769/AVERAGE(L649:L768)</f>
        <v>16.5839425761023</v>
      </c>
      <c r="Q769" s="29" t="n">
        <f aca="false">1/M769-(G769/100-(((E769/E649)^(1/10))-1))</f>
        <v>0.02774498195574</v>
      </c>
      <c r="R769" s="3" t="n">
        <f aca="false">((G769/G770+G769/1200+((1+G770/1200)^(-119))*(1-G769/G770)))</f>
        <v>1.00486659697004</v>
      </c>
      <c r="S769" s="3" t="n">
        <f aca="false">S768*R768*E768/E769</f>
        <v>13.1888890950885</v>
      </c>
      <c r="T769" s="9" t="n">
        <f aca="false">(($J889/$J769)^(1/10)-1)</f>
        <v>0.0493231694700873</v>
      </c>
      <c r="U769" s="9" t="n">
        <f aca="false">(($S889/$S769)^(1/10)-1)</f>
        <v>0.00218588266277164</v>
      </c>
      <c r="V769" s="9" t="n">
        <f aca="false">T769-U769</f>
        <v>0.0471372868073157</v>
      </c>
      <c r="Y769" s="28"/>
      <c r="Z769" s="28"/>
    </row>
    <row r="770" customFormat="false" ht="14.65" hidden="false" customHeight="false" outlineLevel="0" collapsed="false">
      <c r="A770" s="11" t="n">
        <v>1934.06</v>
      </c>
      <c r="B770" s="1" t="n">
        <v>9.94</v>
      </c>
      <c r="C770" s="2" t="n">
        <v>0.445</v>
      </c>
      <c r="D770" s="1" t="n">
        <v>0.465</v>
      </c>
      <c r="E770" s="1" t="n">
        <v>13.4</v>
      </c>
      <c r="F770" s="2" t="n">
        <f aca="false">F769+1/12</f>
        <v>1934.45833333328</v>
      </c>
      <c r="G770" s="3" t="n">
        <f aca="false">G765*7/12+G777*5/12</f>
        <v>2.9825</v>
      </c>
      <c r="H770" s="2" t="n">
        <v>238.516976119403</v>
      </c>
      <c r="I770" s="2" t="n">
        <v>10.678073880597</v>
      </c>
      <c r="J770" s="4" t="n">
        <f aca="false">J769*((H770+(I770/12))/H769)</f>
        <v>6848.56351188664</v>
      </c>
      <c r="K770" s="2" t="n">
        <f aca="false">D770*$E$1862/E770</f>
        <v>11.1579873134328</v>
      </c>
      <c r="L770" s="4" t="n">
        <f aca="false">K770*(J770/H770)</f>
        <v>320.380486220049</v>
      </c>
      <c r="M770" s="26" t="n">
        <f aca="false">H770/AVERAGE(K650:K769)</f>
        <v>12.2877264839524</v>
      </c>
      <c r="O770" s="6" t="n">
        <f aca="false">J770/AVERAGE(L650:L769)</f>
        <v>16.7344789821417</v>
      </c>
      <c r="Q770" s="29" t="n">
        <f aca="false">1/M770-(G770/100-(((E770/E650)^(1/10))-1))</f>
        <v>0.0280420452426935</v>
      </c>
      <c r="R770" s="3" t="n">
        <f aca="false">((G770/G771+G770/1200+((1+G771/1200)^(-119))*(1-G770/G771)))</f>
        <v>1.00484675996472</v>
      </c>
      <c r="S770" s="3" t="n">
        <f aca="false">S769*R769*E769/E770</f>
        <v>13.1541705647163</v>
      </c>
      <c r="T770" s="9" t="n">
        <f aca="false">(($J890/$J770)^(1/10)-1)</f>
        <v>0.0530096856771349</v>
      </c>
      <c r="U770" s="9" t="n">
        <f aca="false">(($S890/$S770)^(1/10)-1)</f>
        <v>0.00216351859812036</v>
      </c>
      <c r="V770" s="9" t="n">
        <f aca="false">T770-U770</f>
        <v>0.0508461670790146</v>
      </c>
      <c r="Y770" s="28"/>
      <c r="Z770" s="28"/>
    </row>
    <row r="771" customFormat="false" ht="14.65" hidden="false" customHeight="false" outlineLevel="0" collapsed="false">
      <c r="A771" s="11" t="n">
        <v>1934.07</v>
      </c>
      <c r="B771" s="1" t="n">
        <v>9.47</v>
      </c>
      <c r="C771" s="2" t="n">
        <v>0.4458</v>
      </c>
      <c r="D771" s="1" t="n">
        <v>0.4692</v>
      </c>
      <c r="E771" s="1" t="n">
        <v>13.4</v>
      </c>
      <c r="F771" s="2" t="n">
        <f aca="false">F770+1/12</f>
        <v>1934.54166666661</v>
      </c>
      <c r="G771" s="3" t="n">
        <f aca="false">G765*6/12+G777*6/12</f>
        <v>2.955</v>
      </c>
      <c r="H771" s="2" t="n">
        <v>227.239010447761</v>
      </c>
      <c r="I771" s="2" t="n">
        <v>10.6972704179104</v>
      </c>
      <c r="J771" s="4" t="n">
        <f aca="false">J770*((H771+(I771/12))/H770)</f>
        <v>6550.33406358482</v>
      </c>
      <c r="K771" s="2" t="n">
        <f aca="false">D771*$E$1862/E771</f>
        <v>11.2587691343284</v>
      </c>
      <c r="L771" s="4" t="n">
        <f aca="false">K771*(J771/H771)</f>
        <v>324.542422664625</v>
      </c>
      <c r="M771" s="26" t="n">
        <f aca="false">H771/AVERAGE(K651:K770)</f>
        <v>11.7415242293182</v>
      </c>
      <c r="O771" s="6" t="n">
        <f aca="false">J771/AVERAGE(L651:L770)</f>
        <v>15.9994982324514</v>
      </c>
      <c r="Q771" s="29" t="n">
        <f aca="false">1/M771-(G771/100-(((E771/E651)^(1/10))-1))</f>
        <v>0.0315302913516257</v>
      </c>
      <c r="R771" s="3" t="n">
        <f aca="false">((G771/G772+G771/1200+((1+G772/1200)^(-119))*(1-G771/G772)))</f>
        <v>1.00482692850353</v>
      </c>
      <c r="S771" s="3" t="n">
        <f aca="false">S770*R770*E770/E771</f>
        <v>13.2179256719785</v>
      </c>
      <c r="T771" s="9" t="n">
        <f aca="false">(($J891/$J771)^(1/10)-1)</f>
        <v>0.0602604038954879</v>
      </c>
      <c r="U771" s="9" t="n">
        <f aca="false">(($S891/$S771)^(1/10)-1)</f>
        <v>0.0013952474012906</v>
      </c>
      <c r="V771" s="9" t="n">
        <f aca="false">T771-U771</f>
        <v>0.0588651564941973</v>
      </c>
      <c r="Y771" s="28"/>
      <c r="Z771" s="28"/>
    </row>
    <row r="772" customFormat="false" ht="14.65" hidden="false" customHeight="false" outlineLevel="0" collapsed="false">
      <c r="A772" s="11" t="n">
        <v>1934.08</v>
      </c>
      <c r="B772" s="1" t="n">
        <v>9.1</v>
      </c>
      <c r="C772" s="2" t="n">
        <v>0.4467</v>
      </c>
      <c r="D772" s="1" t="n">
        <v>0.4733</v>
      </c>
      <c r="E772" s="1" t="n">
        <v>13.4</v>
      </c>
      <c r="F772" s="2" t="n">
        <f aca="false">F771+1/12</f>
        <v>1934.62499999994</v>
      </c>
      <c r="G772" s="3" t="n">
        <f aca="false">G765*5/12+G777*7/12</f>
        <v>2.9275</v>
      </c>
      <c r="H772" s="2" t="n">
        <v>218.360611940299</v>
      </c>
      <c r="I772" s="2" t="n">
        <v>10.7188665223881</v>
      </c>
      <c r="J772" s="4" t="n">
        <f aca="false">J771*((H772+(I772/12))/H771)</f>
        <v>6320.15587794496</v>
      </c>
      <c r="K772" s="2" t="n">
        <f aca="false">D772*$E$1862/E772</f>
        <v>11.3571513880597</v>
      </c>
      <c r="L772" s="4" t="n">
        <f aca="false">K772*(J772/H772)</f>
        <v>328.717557915533</v>
      </c>
      <c r="M772" s="26" t="n">
        <f aca="false">H772/AVERAGE(K652:K771)</f>
        <v>11.3150259818291</v>
      </c>
      <c r="O772" s="6" t="n">
        <f aca="false">J772/AVERAGE(L652:L771)</f>
        <v>15.4294402358254</v>
      </c>
      <c r="Q772" s="29" t="n">
        <f aca="false">1/M772-(G772/100-(((E772/E652)^(1/10))-1))</f>
        <v>0.0355880814558927</v>
      </c>
      <c r="R772" s="3" t="n">
        <f aca="false">((G772/G773+G772/1200+((1+G773/1200)^(-119))*(1-G772/G773)))</f>
        <v>1.00480710259791</v>
      </c>
      <c r="S772" s="3" t="n">
        <f aca="false">S771*R771*E771/E772</f>
        <v>13.2817276541622</v>
      </c>
      <c r="T772" s="9" t="n">
        <f aca="false">(($J892/$J772)^(1/10)-1)</f>
        <v>0.0629337284379716</v>
      </c>
      <c r="U772" s="9" t="n">
        <f aca="false">(($S892/$S772)^(1/10)-1)</f>
        <v>0.00119590385056889</v>
      </c>
      <c r="V772" s="9" t="n">
        <f aca="false">T772-U772</f>
        <v>0.0617378245874027</v>
      </c>
      <c r="Y772" s="28"/>
      <c r="Z772" s="28"/>
    </row>
    <row r="773" customFormat="false" ht="14.65" hidden="false" customHeight="false" outlineLevel="0" collapsed="false">
      <c r="A773" s="11" t="n">
        <v>1934.09</v>
      </c>
      <c r="B773" s="1" t="n">
        <v>8.88</v>
      </c>
      <c r="C773" s="2" t="n">
        <v>0.4475</v>
      </c>
      <c r="D773" s="1" t="n">
        <v>0.4775</v>
      </c>
      <c r="E773" s="1" t="n">
        <v>13.6</v>
      </c>
      <c r="F773" s="2" t="n">
        <f aca="false">F772+1/12</f>
        <v>1934.70833333328</v>
      </c>
      <c r="G773" s="3" t="n">
        <f aca="false">G765*4/12+G777*8/12</f>
        <v>2.9</v>
      </c>
      <c r="H773" s="2" t="n">
        <v>209.948011764706</v>
      </c>
      <c r="I773" s="2" t="n">
        <v>10.5801503676471</v>
      </c>
      <c r="J773" s="4" t="n">
        <f aca="false">J772*((H773+(I773/12))/H772)</f>
        <v>6102.18344205399</v>
      </c>
      <c r="K773" s="2" t="n">
        <f aca="false">D773*$E$1862/E773</f>
        <v>11.2894341911765</v>
      </c>
      <c r="L773" s="4" t="n">
        <f aca="false">K773*(J773/H773)</f>
        <v>328.129796574412</v>
      </c>
      <c r="M773" s="26" t="n">
        <f aca="false">H773/AVERAGE(K653:K772)</f>
        <v>10.9099540832888</v>
      </c>
      <c r="O773" s="6" t="n">
        <f aca="false">J773/AVERAGE(L653:L772)</f>
        <v>14.8890600368847</v>
      </c>
      <c r="Q773" s="29" t="n">
        <f aca="false">1/M773-(G773/100-(((E773/E653)^(1/10))-1))</f>
        <v>0.0400187816418115</v>
      </c>
      <c r="R773" s="3" t="n">
        <f aca="false">((G773/G774+G773/1200+((1+G774/1200)^(-119))*(1-G773/G774)))</f>
        <v>1.00478728225931</v>
      </c>
      <c r="S773" s="3" t="n">
        <f aca="false">S772*R772*E772/E773</f>
        <v>13.1493158363545</v>
      </c>
      <c r="T773" s="9" t="n">
        <f aca="false">(($J893/$J773)^(1/10)-1)</f>
        <v>0.0653591078549132</v>
      </c>
      <c r="U773" s="9" t="n">
        <f aca="false">(($S893/$S773)^(1/10)-1)</f>
        <v>0.00248193393757212</v>
      </c>
      <c r="V773" s="9" t="n">
        <f aca="false">T773-U773</f>
        <v>0.062877173917341</v>
      </c>
      <c r="Y773" s="28"/>
      <c r="Z773" s="28"/>
    </row>
    <row r="774" customFormat="false" ht="14.65" hidden="false" customHeight="false" outlineLevel="0" collapsed="false">
      <c r="A774" s="11" t="n">
        <v>1934.1</v>
      </c>
      <c r="B774" s="1" t="n">
        <v>8.95</v>
      </c>
      <c r="C774" s="2" t="n">
        <v>0.4483</v>
      </c>
      <c r="D774" s="1" t="n">
        <v>0.4817</v>
      </c>
      <c r="E774" s="1" t="n">
        <v>13.5</v>
      </c>
      <c r="F774" s="2" t="n">
        <f aca="false">F773+1/12</f>
        <v>1934.79166666661</v>
      </c>
      <c r="G774" s="3" t="n">
        <f aca="false">G765*3/12+G777*9/12</f>
        <v>2.8725</v>
      </c>
      <c r="H774" s="2" t="n">
        <v>213.170437037037</v>
      </c>
      <c r="I774" s="2" t="n">
        <v>10.6775761925926</v>
      </c>
      <c r="J774" s="4" t="n">
        <f aca="false">J773*((H774+(I774/12))/H773)</f>
        <v>6221.70608315672</v>
      </c>
      <c r="K774" s="2" t="n">
        <f aca="false">D774*$E$1862/E774</f>
        <v>11.4730949185185</v>
      </c>
      <c r="L774" s="4" t="n">
        <f aca="false">K774*(J774/H774)</f>
        <v>334.859868185094</v>
      </c>
      <c r="M774" s="26" t="n">
        <f aca="false">H774/AVERAGE(K654:K773)</f>
        <v>11.1083526053517</v>
      </c>
      <c r="O774" s="6" t="n">
        <f aca="false">J774/AVERAGE(L654:L773)</f>
        <v>15.1719746360312</v>
      </c>
      <c r="Q774" s="29" t="n">
        <f aca="false">1/M774-(G774/100-(((E774/E654)^(1/10))-1))</f>
        <v>0.0373663772721223</v>
      </c>
      <c r="R774" s="3" t="n">
        <f aca="false">((G774/G775+G774/1200+((1+G775/1200)^(-119))*(1-G774/G775)))</f>
        <v>1.00476746749923</v>
      </c>
      <c r="S774" s="3" t="n">
        <f aca="false">S773*R773*E773/E774</f>
        <v>13.3101339548006</v>
      </c>
      <c r="T774" s="9" t="n">
        <f aca="false">(($J894/$J774)^(1/10)-1)</f>
        <v>0.066321618655603</v>
      </c>
      <c r="U774" s="9" t="n">
        <f aca="false">(($S894/$S774)^(1/10)-1)</f>
        <v>0.0015454486364046</v>
      </c>
      <c r="V774" s="9" t="n">
        <f aca="false">T774-U774</f>
        <v>0.0647761700191984</v>
      </c>
      <c r="Y774" s="28"/>
      <c r="Z774" s="28"/>
    </row>
    <row r="775" customFormat="false" ht="14.65" hidden="false" customHeight="false" outlineLevel="0" collapsed="false">
      <c r="A775" s="11" t="n">
        <v>1934.11</v>
      </c>
      <c r="B775" s="1" t="n">
        <v>9.2</v>
      </c>
      <c r="C775" s="2" t="n">
        <v>0.4492</v>
      </c>
      <c r="D775" s="1" t="n">
        <v>0.4858</v>
      </c>
      <c r="E775" s="1" t="n">
        <v>13.5</v>
      </c>
      <c r="F775" s="2" t="n">
        <f aca="false">F774+1/12</f>
        <v>1934.87499999994</v>
      </c>
      <c r="G775" s="3" t="n">
        <f aca="false">G765*2/12+G777*10/12</f>
        <v>2.845</v>
      </c>
      <c r="H775" s="2" t="n">
        <v>219.124918518519</v>
      </c>
      <c r="I775" s="2" t="n">
        <v>10.6990123259259</v>
      </c>
      <c r="J775" s="4" t="n">
        <f aca="false">J774*((H775+(I775/12))/H774)</f>
        <v>6421.51901259828</v>
      </c>
      <c r="K775" s="2" t="n">
        <f aca="false">D775*$E$1862/E775</f>
        <v>11.5707484148148</v>
      </c>
      <c r="L775" s="4" t="n">
        <f aca="false">K775*(J775/H775)</f>
        <v>339.08412351307</v>
      </c>
      <c r="M775" s="26" t="n">
        <f aca="false">H775/AVERAGE(K655:K774)</f>
        <v>11.4488086902057</v>
      </c>
      <c r="O775" s="6" t="n">
        <f aca="false">J775/AVERAGE(L655:L774)</f>
        <v>15.6476001355714</v>
      </c>
      <c r="Q775" s="29" t="n">
        <f aca="false">1/M775-(G775/100-(((E775/E655)^(1/10))-1))</f>
        <v>0.0349643601718449</v>
      </c>
      <c r="R775" s="3" t="n">
        <f aca="false">((G775/G776+G775/1200+((1+G776/1200)^(-119))*(1-G775/G776)))</f>
        <v>1.00474765832918</v>
      </c>
      <c r="S775" s="3" t="n">
        <f aca="false">S774*R774*E774/E775</f>
        <v>13.3735895858405</v>
      </c>
      <c r="T775" s="9" t="n">
        <f aca="false">(($J895/$J775)^(1/10)-1)</f>
        <v>0.0626539558495993</v>
      </c>
      <c r="U775" s="9" t="n">
        <f aca="false">(($S895/$S775)^(1/10)-1)</f>
        <v>0.00134981895159081</v>
      </c>
      <c r="V775" s="9" t="n">
        <f aca="false">T775-U775</f>
        <v>0.0613041368980085</v>
      </c>
      <c r="Y775" s="28"/>
      <c r="Z775" s="28"/>
    </row>
    <row r="776" customFormat="false" ht="14.65" hidden="false" customHeight="false" outlineLevel="0" collapsed="false">
      <c r="A776" s="11" t="n">
        <v>1934.12</v>
      </c>
      <c r="B776" s="1" t="n">
        <v>9.26</v>
      </c>
      <c r="C776" s="2" t="n">
        <v>0.45</v>
      </c>
      <c r="D776" s="1" t="n">
        <v>0.49</v>
      </c>
      <c r="E776" s="1" t="n">
        <v>13.4</v>
      </c>
      <c r="F776" s="2" t="n">
        <f aca="false">F775+1/12</f>
        <v>1934.95833333328</v>
      </c>
      <c r="G776" s="3" t="n">
        <f aca="false">G765*1/12+G777*11/12</f>
        <v>2.8175</v>
      </c>
      <c r="H776" s="2" t="n">
        <v>222.199919402985</v>
      </c>
      <c r="I776" s="2" t="n">
        <v>10.798052238806</v>
      </c>
      <c r="J776" s="4" t="n">
        <f aca="false">J775*((H776+(I776/12))/H775)</f>
        <v>6538.00280471317</v>
      </c>
      <c r="K776" s="2" t="n">
        <f aca="false">D776*$E$1862/E776</f>
        <v>11.7578791044776</v>
      </c>
      <c r="L776" s="4" t="n">
        <f aca="false">K776*(J776/H776)</f>
        <v>345.963431350913</v>
      </c>
      <c r="M776" s="26" t="n">
        <f aca="false">H776/AVERAGE(K656:K775)</f>
        <v>11.6393375664759</v>
      </c>
      <c r="O776" s="6" t="n">
        <f aca="false">J776/AVERAGE(L656:L775)</f>
        <v>15.9182878270374</v>
      </c>
      <c r="Q776" s="29" t="n">
        <f aca="false">1/M776-(G776/100-(((E776/E656)^(1/10))-1))</f>
        <v>0.0325188803998998</v>
      </c>
      <c r="R776" s="3" t="n">
        <f aca="false">((G776/G777+G776/1200+((1+G777/1200)^(-119))*(1-G776/G777)))</f>
        <v>1.00472785476069</v>
      </c>
      <c r="S776" s="3" t="n">
        <f aca="false">S775*R775*E775/E776</f>
        <v>13.5373595572901</v>
      </c>
      <c r="T776" s="9" t="n">
        <f aca="false">(($J896/$J776)^(1/10)-1)</f>
        <v>0.0628726620659756</v>
      </c>
      <c r="U776" s="9" t="n">
        <f aca="false">(($S896/$S776)^(1/10)-1)</f>
        <v>-0.000152060946986832</v>
      </c>
      <c r="V776" s="9" t="n">
        <f aca="false">T776-U776</f>
        <v>0.0630247230129625</v>
      </c>
      <c r="Y776" s="28"/>
      <c r="Z776" s="28"/>
    </row>
    <row r="777" customFormat="false" ht="14.65" hidden="false" customHeight="false" outlineLevel="0" collapsed="false">
      <c r="A777" s="11" t="n">
        <v>1935.01</v>
      </c>
      <c r="B777" s="1" t="n">
        <v>9.26</v>
      </c>
      <c r="C777" s="2" t="n">
        <v>0.45</v>
      </c>
      <c r="D777" s="1" t="n">
        <v>0.57</v>
      </c>
      <c r="E777" s="1" t="n">
        <v>13.6</v>
      </c>
      <c r="F777" s="2" t="n">
        <f aca="false">F776+1/12</f>
        <v>1935.04166666661</v>
      </c>
      <c r="G777" s="3" t="n">
        <v>2.79</v>
      </c>
      <c r="H777" s="2" t="n">
        <v>218.932273529412</v>
      </c>
      <c r="I777" s="2" t="n">
        <v>10.6392573529412</v>
      </c>
      <c r="J777" s="4" t="n">
        <f aca="false">J776*((H777+(I777/12))/H776)</f>
        <v>6467.94313325338</v>
      </c>
      <c r="K777" s="2" t="n">
        <f aca="false">D777*$E$1862/E777</f>
        <v>13.4763926470588</v>
      </c>
      <c r="L777" s="4" t="n">
        <f aca="false">K777*(J777/H777)</f>
        <v>398.134728504798</v>
      </c>
      <c r="M777" s="26" t="n">
        <f aca="false">H777/AVERAGE(K657:K776)</f>
        <v>11.4959079682016</v>
      </c>
      <c r="O777" s="6" t="n">
        <f aca="false">J777/AVERAGE(L657:L776)</f>
        <v>15.7319755832728</v>
      </c>
      <c r="Q777" s="29" t="n">
        <f aca="false">1/M777-(G777/100-(((E777/E657)^(1/10))-1))</f>
        <v>0.0353110251625386</v>
      </c>
      <c r="R777" s="3" t="n">
        <f aca="false">((G777/G778+G777/1200+((1+G778/1200)^(-119))*(1-G777/G778)))</f>
        <v>1.0033352317262</v>
      </c>
      <c r="S777" s="3" t="n">
        <f aca="false">S776*R776*E776/E777</f>
        <v>13.4013421943685</v>
      </c>
      <c r="T777" s="9" t="n">
        <f aca="false">(($J897/$J777)^(1/10)-1)</f>
        <v>0.0675677495931237</v>
      </c>
      <c r="U777" s="9" t="n">
        <f aca="false">(($S897/$S777)^(1/10)-1)</f>
        <v>0.00113722530447169</v>
      </c>
      <c r="V777" s="9" t="n">
        <f aca="false">T777-U777</f>
        <v>0.066430524288652</v>
      </c>
      <c r="Y777" s="28"/>
      <c r="Z777" s="28"/>
    </row>
    <row r="778" customFormat="false" ht="14.65" hidden="false" customHeight="false" outlineLevel="0" collapsed="false">
      <c r="A778" s="11" t="n">
        <v>1935.02</v>
      </c>
      <c r="B778" s="1" t="n">
        <v>8.98</v>
      </c>
      <c r="C778" s="2" t="n">
        <v>0.45</v>
      </c>
      <c r="D778" s="1" t="n">
        <v>0.65</v>
      </c>
      <c r="E778" s="1" t="n">
        <v>13.7</v>
      </c>
      <c r="F778" s="2" t="n">
        <f aca="false">F777+1/12</f>
        <v>1935.12499999994</v>
      </c>
      <c r="G778" s="3" t="n">
        <f aca="false">G777*11/12+G789*1/12</f>
        <v>2.77833333333333</v>
      </c>
      <c r="H778" s="2" t="n">
        <v>210.762566423358</v>
      </c>
      <c r="I778" s="2" t="n">
        <v>10.561598540146</v>
      </c>
      <c r="J778" s="4" t="n">
        <f aca="false">J777*((H778+(I778/12))/H777)</f>
        <v>6252.5863534859</v>
      </c>
      <c r="K778" s="2" t="n">
        <f aca="false">D778*$E$1862/E778</f>
        <v>15.2556423357664</v>
      </c>
      <c r="L778" s="4" t="n">
        <f aca="false">K778*(J778/H778)</f>
        <v>452.581417568578</v>
      </c>
      <c r="M778" s="26" t="n">
        <f aca="false">H778/AVERAGE(K658:K777)</f>
        <v>11.0878121590556</v>
      </c>
      <c r="O778" s="6" t="n">
        <f aca="false">J778/AVERAGE(L658:L777)</f>
        <v>15.1799731393108</v>
      </c>
      <c r="Q778" s="29" t="n">
        <f aca="false">1/M778-(G778/100-(((E778/E658)^(1/10))-1))</f>
        <v>0.0399112900601265</v>
      </c>
      <c r="R778" s="3" t="n">
        <f aca="false">((G778/G779+G778/1200+((1+G779/1200)^(-119))*(1-G778/G779)))</f>
        <v>1.00332607095259</v>
      </c>
      <c r="S778" s="3" t="n">
        <f aca="false">S777*R777*E777/E778</f>
        <v>13.3478925075906</v>
      </c>
      <c r="T778" s="9" t="n">
        <f aca="false">(($J898/$J778)^(1/10)-1)</f>
        <v>0.0751244594148339</v>
      </c>
      <c r="U778" s="9" t="n">
        <f aca="false">(($S898/$S778)^(1/10)-1)</f>
        <v>0.00186745498983076</v>
      </c>
      <c r="V778" s="9" t="n">
        <f aca="false">T778-U778</f>
        <v>0.0732570044250032</v>
      </c>
      <c r="Y778" s="28"/>
      <c r="Z778" s="28"/>
    </row>
    <row r="779" customFormat="false" ht="14.65" hidden="false" customHeight="false" outlineLevel="0" collapsed="false">
      <c r="A779" s="11" t="n">
        <v>1935.03</v>
      </c>
      <c r="B779" s="1" t="n">
        <v>8.41</v>
      </c>
      <c r="C779" s="2" t="n">
        <v>0.45</v>
      </c>
      <c r="D779" s="1" t="n">
        <v>0.73</v>
      </c>
      <c r="E779" s="1" t="n">
        <v>13.7</v>
      </c>
      <c r="F779" s="2" t="n">
        <f aca="false">F778+1/12</f>
        <v>1935.20833333328</v>
      </c>
      <c r="G779" s="3" t="n">
        <f aca="false">G777*10/12+G789*2/12</f>
        <v>2.76666666666667</v>
      </c>
      <c r="H779" s="2" t="n">
        <v>197.384541605839</v>
      </c>
      <c r="I779" s="2" t="n">
        <v>10.561598540146</v>
      </c>
      <c r="J779" s="4" t="n">
        <f aca="false">J778*((H779+(I779/12))/H778)</f>
        <v>5881.81773063164</v>
      </c>
      <c r="K779" s="2" t="n">
        <f aca="false">D779*$E$1862/E779</f>
        <v>17.1332598540146</v>
      </c>
      <c r="L779" s="4" t="n">
        <f aca="false">K779*(J779/H779)</f>
        <v>510.550171624387</v>
      </c>
      <c r="M779" s="26" t="n">
        <f aca="false">H779/AVERAGE(K659:K778)</f>
        <v>10.39827240479</v>
      </c>
      <c r="O779" s="6" t="n">
        <f aca="false">J779/AVERAGE(L659:L778)</f>
        <v>14.241120748641</v>
      </c>
      <c r="Q779" s="29" t="n">
        <f aca="false">1/M779-(G779/100-(((E779/E659)^(1/10))-1))</f>
        <v>0.0454421528249762</v>
      </c>
      <c r="R779" s="3" t="n">
        <f aca="false">((G779/G780+G779/1200+((1+G780/1200)^(-119))*(1-G779/G780)))</f>
        <v>1.00331691060833</v>
      </c>
      <c r="S779" s="3" t="n">
        <f aca="false">S778*R778*E778/E779</f>
        <v>13.3922885451384</v>
      </c>
      <c r="T779" s="9" t="n">
        <f aca="false">(($J899/$J779)^(1/10)-1)</f>
        <v>0.082058990207009</v>
      </c>
      <c r="U779" s="9" t="n">
        <f aca="false">(($S899/$S779)^(1/10)-1)</f>
        <v>0.00186374063864925</v>
      </c>
      <c r="V779" s="9" t="n">
        <f aca="false">T779-U779</f>
        <v>0.0801952495683598</v>
      </c>
      <c r="Y779" s="28"/>
      <c r="Z779" s="28"/>
    </row>
    <row r="780" customFormat="false" ht="14.65" hidden="false" customHeight="false" outlineLevel="0" collapsed="false">
      <c r="A780" s="11" t="n">
        <v>1935.04</v>
      </c>
      <c r="B780" s="1" t="n">
        <v>9.04</v>
      </c>
      <c r="C780" s="2" t="n">
        <v>0.446667</v>
      </c>
      <c r="D780" s="1" t="n">
        <v>0.756667</v>
      </c>
      <c r="E780" s="1" t="n">
        <v>13.8</v>
      </c>
      <c r="F780" s="2" t="n">
        <f aca="false">F779+1/12</f>
        <v>1935.29166666661</v>
      </c>
      <c r="G780" s="3" t="n">
        <f aca="false">G777*9/12+G789*3/12</f>
        <v>2.755</v>
      </c>
      <c r="H780" s="2" t="n">
        <v>210.633310144928</v>
      </c>
      <c r="I780" s="2" t="n">
        <v>10.4074058343478</v>
      </c>
      <c r="J780" s="4" t="n">
        <f aca="false">J779*((H780+(I780/12))/H779)</f>
        <v>6302.45881211632</v>
      </c>
      <c r="K780" s="2" t="n">
        <f aca="false">D780*$E$1862/E780</f>
        <v>17.6304507618841</v>
      </c>
      <c r="L780" s="4" t="n">
        <f aca="false">K780*(J780/H780)</f>
        <v>527.529048892436</v>
      </c>
      <c r="M780" s="26" t="n">
        <f aca="false">H780/AVERAGE(K660:K779)</f>
        <v>11.1042102071495</v>
      </c>
      <c r="O780" s="6" t="n">
        <f aca="false">J780/AVERAGE(L660:L779)</f>
        <v>15.2031144504171</v>
      </c>
      <c r="Q780" s="29" t="n">
        <f aca="false">1/M780-(G780/100-(((E780/E660)^(1/10))-1))</f>
        <v>0.0407226121866109</v>
      </c>
      <c r="R780" s="3" t="n">
        <f aca="false">((G780/G781+G780/1200+((1+G781/1200)^(-119))*(1-G780/G781)))</f>
        <v>1.00330775069379</v>
      </c>
      <c r="S780" s="3" t="n">
        <f aca="false">S779*R779*E779/E780</f>
        <v>13.339342108438</v>
      </c>
      <c r="T780" s="9" t="n">
        <f aca="false">(($J900/$J780)^(1/10)-1)</f>
        <v>0.0776884431691696</v>
      </c>
      <c r="U780" s="9" t="n">
        <f aca="false">(($S900/$S780)^(1/10)-1)</f>
        <v>0.00258868170333759</v>
      </c>
      <c r="V780" s="9" t="n">
        <f aca="false">T780-U780</f>
        <v>0.075099761465832</v>
      </c>
      <c r="Y780" s="28"/>
      <c r="Z780" s="28"/>
    </row>
    <row r="781" customFormat="false" ht="14.65" hidden="false" customHeight="false" outlineLevel="0" collapsed="false">
      <c r="A781" s="11" t="n">
        <v>1935.05</v>
      </c>
      <c r="B781" s="1" t="n">
        <v>9.75</v>
      </c>
      <c r="C781" s="2" t="n">
        <v>0.443333</v>
      </c>
      <c r="D781" s="1" t="n">
        <v>0.783333</v>
      </c>
      <c r="E781" s="1" t="n">
        <v>13.8</v>
      </c>
      <c r="F781" s="2" t="n">
        <f aca="false">F780+1/12</f>
        <v>1935.37499999994</v>
      </c>
      <c r="G781" s="3" t="n">
        <f aca="false">G777*8/12+G789*4/12</f>
        <v>2.74333333333333</v>
      </c>
      <c r="H781" s="2" t="n">
        <v>227.176413043478</v>
      </c>
      <c r="I781" s="2" t="n">
        <v>10.3297231511594</v>
      </c>
      <c r="J781" s="4" t="n">
        <f aca="false">J780*((H781+(I781/12))/H780)</f>
        <v>6823.20952240193</v>
      </c>
      <c r="K781" s="2" t="n">
        <f aca="false">D781*$E$1862/E781</f>
        <v>18.2517724265217</v>
      </c>
      <c r="L781" s="4" t="n">
        <f aca="false">K781*(J781/H781)</f>
        <v>548.189249724274</v>
      </c>
      <c r="M781" s="26" t="n">
        <f aca="false">H781/AVERAGE(K661:K780)</f>
        <v>11.9855766834801</v>
      </c>
      <c r="O781" s="6" t="n">
        <f aca="false">J781/AVERAGE(L661:L780)</f>
        <v>16.3970528984657</v>
      </c>
      <c r="Q781" s="29" t="n">
        <f aca="false">1/M781-(G781/100-(((E781/E661)^(1/10))-1))</f>
        <v>0.0336500431994861</v>
      </c>
      <c r="R781" s="3" t="n">
        <f aca="false">((G781/G782+G781/1200+((1+G782/1200)^(-119))*(1-G781/G782)))</f>
        <v>1.00329859120934</v>
      </c>
      <c r="S781" s="3" t="n">
        <f aca="false">S780*R780*E780/E781</f>
        <v>13.3834653265519</v>
      </c>
      <c r="T781" s="9" t="n">
        <f aca="false">(($J901/$J781)^(1/10)-1)</f>
        <v>0.0729327386731304</v>
      </c>
      <c r="U781" s="9" t="n">
        <f aca="false">(($S901/$S781)^(1/10)-1)</f>
        <v>0.00202297196904211</v>
      </c>
      <c r="V781" s="9" t="n">
        <f aca="false">T781-U781</f>
        <v>0.0709097667040883</v>
      </c>
      <c r="Y781" s="28"/>
      <c r="Z781" s="28"/>
    </row>
    <row r="782" customFormat="false" ht="14.65" hidden="false" customHeight="false" outlineLevel="0" collapsed="false">
      <c r="A782" s="11" t="n">
        <v>1935.06</v>
      </c>
      <c r="B782" s="1" t="n">
        <v>10.12</v>
      </c>
      <c r="C782" s="2" t="n">
        <v>0.44</v>
      </c>
      <c r="D782" s="1" t="n">
        <v>0.81</v>
      </c>
      <c r="E782" s="1" t="n">
        <v>13.7</v>
      </c>
      <c r="F782" s="2" t="n">
        <f aca="false">F781+1/12</f>
        <v>1935.45833333327</v>
      </c>
      <c r="G782" s="3" t="n">
        <f aca="false">G777*7/12+G789*5/12</f>
        <v>2.73166666666667</v>
      </c>
      <c r="H782" s="2" t="n">
        <v>237.518616058394</v>
      </c>
      <c r="I782" s="2" t="n">
        <v>10.326896350365</v>
      </c>
      <c r="J782" s="4" t="n">
        <f aca="false">J781*((H782+(I782/12))/H781)</f>
        <v>7159.68327216095</v>
      </c>
      <c r="K782" s="2" t="n">
        <f aca="false">D782*$E$1862/E782</f>
        <v>19.0108773722628</v>
      </c>
      <c r="L782" s="4" t="n">
        <f aca="false">K782*(J782/H782)</f>
        <v>573.057653206559</v>
      </c>
      <c r="M782" s="26" t="n">
        <f aca="false">H782/AVERAGE(K662:K781)</f>
        <v>12.5395193244439</v>
      </c>
      <c r="O782" s="6" t="n">
        <f aca="false">J782/AVERAGE(L662:L781)</f>
        <v>17.1365051020376</v>
      </c>
      <c r="Q782" s="29" t="n">
        <f aca="false">1/M782-(G782/100-(((E782/E662)^(1/10))-1))</f>
        <v>0.0282479192322572</v>
      </c>
      <c r="R782" s="3" t="n">
        <f aca="false">((G782/G783+G782/1200+((1+G783/1200)^(-119))*(1-G782/G783)))</f>
        <v>1.00328943215538</v>
      </c>
      <c r="S782" s="3" t="n">
        <f aca="false">S781*R781*E781/E782</f>
        <v>13.5256236733777</v>
      </c>
      <c r="T782" s="9" t="n">
        <f aca="false">(($J902/$J782)^(1/10)-1)</f>
        <v>0.068905102537113</v>
      </c>
      <c r="U782" s="9" t="n">
        <f aca="false">(($S902/$S782)^(1/10)-1)</f>
        <v>0.000178125540650553</v>
      </c>
      <c r="V782" s="9" t="n">
        <f aca="false">T782-U782</f>
        <v>0.0687269769964625</v>
      </c>
      <c r="Y782" s="28"/>
      <c r="Z782" s="28"/>
    </row>
    <row r="783" customFormat="false" ht="14.65" hidden="false" customHeight="false" outlineLevel="0" collapsed="false">
      <c r="A783" s="11" t="n">
        <v>1935.07</v>
      </c>
      <c r="B783" s="1" t="n">
        <v>10.65</v>
      </c>
      <c r="C783" s="2" t="n">
        <v>0.44</v>
      </c>
      <c r="D783" s="1" t="n">
        <v>0.793333</v>
      </c>
      <c r="E783" s="1" t="n">
        <v>13.7</v>
      </c>
      <c r="F783" s="2" t="n">
        <f aca="false">F782+1/12</f>
        <v>1935.54166666661</v>
      </c>
      <c r="G783" s="3" t="n">
        <f aca="false">G777*6/12+G789*6/12</f>
        <v>2.72</v>
      </c>
      <c r="H783" s="2" t="n">
        <v>249.957832116788</v>
      </c>
      <c r="I783" s="2" t="n">
        <v>10.326896350365</v>
      </c>
      <c r="J783" s="4" t="n">
        <f aca="false">J782*((H783+(I783/12))/H782)</f>
        <v>7560.58780321081</v>
      </c>
      <c r="K783" s="2" t="n">
        <f aca="false">D783*$E$1862/E783</f>
        <v>18.6196992325547</v>
      </c>
      <c r="L783" s="4" t="n">
        <f aca="false">K783*(J783/H783)</f>
        <v>563.198479219215</v>
      </c>
      <c r="M783" s="26" t="n">
        <f aca="false">H783/AVERAGE(K663:K782)</f>
        <v>13.202137936511</v>
      </c>
      <c r="O783" s="6" t="n">
        <f aca="false">J783/AVERAGE(L663:L782)</f>
        <v>18.0169895097972</v>
      </c>
      <c r="Q783" s="29" t="n">
        <f aca="false">1/M783-(G783/100-(((E783/E663)^(1/10))-1))</f>
        <v>0.023253755404173</v>
      </c>
      <c r="R783" s="3" t="n">
        <f aca="false">((G783/G784+G783/1200+((1+G784/1200)^(-119))*(1-G783/G784)))</f>
        <v>1.00328027353226</v>
      </c>
      <c r="S783" s="3" t="n">
        <f aca="false">S782*R782*E782/E783</f>
        <v>13.5701152948104</v>
      </c>
      <c r="T783" s="9" t="n">
        <f aca="false">(($J903/$J783)^(1/10)-1)</f>
        <v>0.0612829318971979</v>
      </c>
      <c r="U783" s="9" t="n">
        <f aca="false">(($S903/$S783)^(1/10)-1)</f>
        <v>0.000173466808653711</v>
      </c>
      <c r="V783" s="9" t="n">
        <f aca="false">T783-U783</f>
        <v>0.0611094650885442</v>
      </c>
      <c r="Y783" s="28"/>
      <c r="Z783" s="28"/>
    </row>
    <row r="784" customFormat="false" ht="14.65" hidden="false" customHeight="false" outlineLevel="0" collapsed="false">
      <c r="A784" s="11" t="n">
        <v>1935.08</v>
      </c>
      <c r="B784" s="1" t="n">
        <v>11.37</v>
      </c>
      <c r="C784" s="2" t="n">
        <v>0.44</v>
      </c>
      <c r="D784" s="1" t="n">
        <v>0.776667</v>
      </c>
      <c r="E784" s="1" t="n">
        <v>13.7</v>
      </c>
      <c r="F784" s="2" t="n">
        <f aca="false">F783+1/12</f>
        <v>1935.62499999994</v>
      </c>
      <c r="G784" s="3" t="n">
        <f aca="false">G777*5/12+G789*7/12</f>
        <v>2.70833333333333</v>
      </c>
      <c r="H784" s="2" t="n">
        <v>266.856389781022</v>
      </c>
      <c r="I784" s="2" t="n">
        <v>10.326896350365</v>
      </c>
      <c r="J784" s="4" t="n">
        <f aca="false">J783*((H784+(I784/12))/H783)</f>
        <v>8097.75632631843</v>
      </c>
      <c r="K784" s="2" t="n">
        <f aca="false">D784*$E$1862/E784</f>
        <v>18.2285445630657</v>
      </c>
      <c r="L784" s="4" t="n">
        <f aca="false">K784*(J784/H784)</f>
        <v>553.145128644922</v>
      </c>
      <c r="M784" s="26" t="n">
        <f aca="false">H784/AVERAGE(K664:K783)</f>
        <v>14.105056846669</v>
      </c>
      <c r="O784" s="6" t="n">
        <f aca="false">J784/AVERAGE(L664:L783)</f>
        <v>19.2192265404215</v>
      </c>
      <c r="Q784" s="29" t="n">
        <f aca="false">1/M784-(G784/100-(((E784/E664)^(1/10))-1))</f>
        <v>0.0185216737530494</v>
      </c>
      <c r="R784" s="3" t="n">
        <f aca="false">((G784/G785+G784/1200+((1+G785/1200)^(-119))*(1-G784/G785)))</f>
        <v>1.00327111534038</v>
      </c>
      <c r="S784" s="3" t="n">
        <f aca="false">S783*R783*E783/E784</f>
        <v>13.6146289848417</v>
      </c>
      <c r="T784" s="9" t="n">
        <f aca="false">(($J904/$J784)^(1/10)-1)</f>
        <v>0.0547678787068133</v>
      </c>
      <c r="U784" s="9" t="n">
        <f aca="false">(($S904/$S784)^(1/10)-1)</f>
        <v>0.000168570554724745</v>
      </c>
      <c r="V784" s="9" t="n">
        <f aca="false">T784-U784</f>
        <v>0.0545993081520886</v>
      </c>
      <c r="Y784" s="28"/>
      <c r="Z784" s="28"/>
    </row>
    <row r="785" customFormat="false" ht="14.65" hidden="false" customHeight="false" outlineLevel="0" collapsed="false">
      <c r="A785" s="11" t="n">
        <v>1935.09</v>
      </c>
      <c r="B785" s="1" t="n">
        <v>11.61</v>
      </c>
      <c r="C785" s="2" t="n">
        <v>0.44</v>
      </c>
      <c r="D785" s="1" t="n">
        <v>0.76</v>
      </c>
      <c r="E785" s="1" t="n">
        <v>13.7</v>
      </c>
      <c r="F785" s="2" t="n">
        <f aca="false">F784+1/12</f>
        <v>1935.70833333327</v>
      </c>
      <c r="G785" s="3" t="n">
        <f aca="false">G777*4/12+G789*8/12</f>
        <v>2.69666666666667</v>
      </c>
      <c r="H785" s="2" t="n">
        <v>272.489242335766</v>
      </c>
      <c r="I785" s="2" t="n">
        <v>10.326896350365</v>
      </c>
      <c r="J785" s="4" t="n">
        <f aca="false">J784*((H785+(I785/12))/H784)</f>
        <v>8294.79935624644</v>
      </c>
      <c r="K785" s="2" t="n">
        <f aca="false">D785*$E$1862/E785</f>
        <v>17.8373664233577</v>
      </c>
      <c r="L785" s="4" t="n">
        <f aca="false">K785*(J785/H785)</f>
        <v>542.984281718113</v>
      </c>
      <c r="M785" s="26" t="n">
        <f aca="false">H785/AVERAGE(K665:K784)</f>
        <v>14.4188917027074</v>
      </c>
      <c r="O785" s="6" t="n">
        <f aca="false">J785/AVERAGE(L665:L784)</f>
        <v>19.6155214899138</v>
      </c>
      <c r="Q785" s="29" t="n">
        <f aca="false">1/M785-(G785/100-(((E785/E665)^(1/10))-1))</f>
        <v>0.0170952390524968</v>
      </c>
      <c r="R785" s="3" t="n">
        <f aca="false">((G785/G786+G785/1200+((1+G786/1200)^(-119))*(1-G785/G786)))</f>
        <v>1.0032619575801</v>
      </c>
      <c r="S785" s="3" t="n">
        <f aca="false">S784*R784*E784/E785</f>
        <v>13.6591640065676</v>
      </c>
      <c r="T785" s="9" t="n">
        <f aca="false">(($J905/$J785)^(1/10)-1)</f>
        <v>0.059557952849232</v>
      </c>
      <c r="U785" s="9" t="n">
        <f aca="false">(($S905/$S785)^(1/10)-1)</f>
        <v>0.000163436828930053</v>
      </c>
      <c r="V785" s="9" t="n">
        <f aca="false">T785-U785</f>
        <v>0.059394516020302</v>
      </c>
      <c r="Y785" s="28"/>
      <c r="Z785" s="28"/>
    </row>
    <row r="786" customFormat="false" ht="14.65" hidden="false" customHeight="false" outlineLevel="0" collapsed="false">
      <c r="A786" s="11" t="n">
        <v>1935.1</v>
      </c>
      <c r="B786" s="1" t="n">
        <v>11.92</v>
      </c>
      <c r="C786" s="2" t="n">
        <v>0.45</v>
      </c>
      <c r="D786" s="1" t="n">
        <v>0.76</v>
      </c>
      <c r="E786" s="1" t="n">
        <v>13.7</v>
      </c>
      <c r="F786" s="2" t="n">
        <f aca="false">F785+1/12</f>
        <v>1935.79166666661</v>
      </c>
      <c r="G786" s="3" t="n">
        <f aca="false">G777*3/12+G789*9/12</f>
        <v>2.685</v>
      </c>
      <c r="H786" s="2" t="n">
        <v>279.765010218978</v>
      </c>
      <c r="I786" s="2" t="n">
        <v>10.561598540146</v>
      </c>
      <c r="J786" s="4" t="n">
        <f aca="false">J785*((H786+(I786/12))/H785)</f>
        <v>8543.07177453203</v>
      </c>
      <c r="K786" s="2" t="n">
        <f aca="false">D786*$E$1862/E786</f>
        <v>17.8373664233577</v>
      </c>
      <c r="L786" s="4" t="n">
        <f aca="false">K786*(J786/H786)</f>
        <v>544.692495691639</v>
      </c>
      <c r="M786" s="26" t="n">
        <f aca="false">H786/AVERAGE(K666:K785)</f>
        <v>14.8262326271141</v>
      </c>
      <c r="O786" s="6" t="n">
        <f aca="false">J786/AVERAGE(L666:L785)</f>
        <v>20.137764924493</v>
      </c>
      <c r="Q786" s="29" t="n">
        <f aca="false">1/M786-(G786/100-(((E786/E666)^(1/10))-1))</f>
        <v>0.0153064653824363</v>
      </c>
      <c r="R786" s="3" t="n">
        <f aca="false">((G786/G787+G786/1200+((1+G787/1200)^(-119))*(1-G786/G787)))</f>
        <v>1.0032528002518</v>
      </c>
      <c r="S786" s="3" t="n">
        <f aca="false">S785*R785*E785/E786</f>
        <v>13.7037196201366</v>
      </c>
      <c r="T786" s="9" t="n">
        <f aca="false">(($J906/$J786)^(1/10)-1)</f>
        <v>0.0611121793845193</v>
      </c>
      <c r="U786" s="9" t="n">
        <f aca="false">(($S906/$S786)^(1/10)-1)</f>
        <v>0.000158065681574282</v>
      </c>
      <c r="V786" s="9" t="n">
        <f aca="false">T786-U786</f>
        <v>0.060954113702945</v>
      </c>
      <c r="Y786" s="28"/>
      <c r="Z786" s="28"/>
    </row>
    <row r="787" customFormat="false" ht="14.65" hidden="false" customHeight="false" outlineLevel="0" collapsed="false">
      <c r="A787" s="11" t="n">
        <v>1935.11</v>
      </c>
      <c r="B787" s="1" t="n">
        <v>13.04</v>
      </c>
      <c r="C787" s="2" t="n">
        <v>0.46</v>
      </c>
      <c r="D787" s="1" t="n">
        <v>0.76</v>
      </c>
      <c r="E787" s="1" t="n">
        <v>13.8</v>
      </c>
      <c r="F787" s="2" t="n">
        <f aca="false">F786+1/12</f>
        <v>1935.87499999994</v>
      </c>
      <c r="G787" s="3" t="n">
        <f aca="false">G777*2/12+G789*10/12</f>
        <v>2.67333333333333</v>
      </c>
      <c r="H787" s="2" t="n">
        <v>303.833889855072</v>
      </c>
      <c r="I787" s="2" t="n">
        <v>10.7180666666667</v>
      </c>
      <c r="J787" s="4" t="n">
        <f aca="false">J786*((H787+(I787/12))/H786)</f>
        <v>9305.3279283601</v>
      </c>
      <c r="K787" s="2" t="n">
        <f aca="false">D787*$E$1862/E787</f>
        <v>17.7081101449275</v>
      </c>
      <c r="L787" s="4" t="n">
        <f aca="false">K787*(J787/H787)</f>
        <v>542.335063309331</v>
      </c>
      <c r="M787" s="26" t="n">
        <f aca="false">H787/AVERAGE(K667:K786)</f>
        <v>16.1296051632511</v>
      </c>
      <c r="O787" s="6" t="n">
        <f aca="false">J787/AVERAGE(L667:L786)</f>
        <v>21.8680601707491</v>
      </c>
      <c r="Q787" s="29" t="n">
        <f aca="false">1/M787-(G787/100-(((E787/E667)^(1/10))-1))</f>
        <v>0.0090440330830283</v>
      </c>
      <c r="R787" s="3" t="n">
        <f aca="false">((G787/G788+G787/1200+((1+G788/1200)^(-119))*(1-G787/G788)))</f>
        <v>1.00324364335588</v>
      </c>
      <c r="S787" s="3" t="n">
        <f aca="false">S786*R786*E786/E787</f>
        <v>13.6486697560809</v>
      </c>
      <c r="T787" s="9" t="n">
        <f aca="false">(($J907/$J787)^(1/10)-1)</f>
        <v>0.055815546898601</v>
      </c>
      <c r="U787" s="9" t="n">
        <f aca="false">(($S907/$S787)^(1/10)-1)</f>
        <v>0.000880108544131231</v>
      </c>
      <c r="V787" s="9" t="n">
        <f aca="false">T787-U787</f>
        <v>0.0549354383544698</v>
      </c>
      <c r="Y787" s="28"/>
      <c r="Z787" s="28"/>
    </row>
    <row r="788" customFormat="false" ht="14.65" hidden="false" customHeight="false" outlineLevel="0" collapsed="false">
      <c r="A788" s="11" t="n">
        <v>1935.12</v>
      </c>
      <c r="B788" s="1" t="n">
        <v>13.04</v>
      </c>
      <c r="C788" s="2" t="n">
        <v>0.47</v>
      </c>
      <c r="D788" s="1" t="n">
        <v>0.76</v>
      </c>
      <c r="E788" s="1" t="n">
        <v>13.8</v>
      </c>
      <c r="F788" s="2" t="n">
        <f aca="false">F787+1/12</f>
        <v>1935.95833333327</v>
      </c>
      <c r="G788" s="3" t="n">
        <f aca="false">G777*1/12+G789*11/12</f>
        <v>2.66166666666667</v>
      </c>
      <c r="H788" s="2" t="n">
        <v>303.833889855072</v>
      </c>
      <c r="I788" s="2" t="n">
        <v>10.951068115942</v>
      </c>
      <c r="J788" s="4" t="n">
        <f aca="false">J787*((H788+(I788/12))/H787)</f>
        <v>9333.27721342099</v>
      </c>
      <c r="K788" s="2" t="n">
        <f aca="false">D788*$E$1862/E788</f>
        <v>17.7081101449275</v>
      </c>
      <c r="L788" s="4" t="n">
        <f aca="false">K788*(J788/H788)</f>
        <v>543.964009371162</v>
      </c>
      <c r="M788" s="26" t="n">
        <f aca="false">H788/AVERAGE(K668:K787)</f>
        <v>16.1591927146153</v>
      </c>
      <c r="O788" s="6" t="n">
        <f aca="false">J788/AVERAGE(L668:L787)</f>
        <v>21.8699130755419</v>
      </c>
      <c r="Q788" s="29" t="n">
        <f aca="false">1/M788-(G788/100-(((E788/E668)^(1/10))-1))</f>
        <v>0.00958982964150881</v>
      </c>
      <c r="R788" s="3" t="n">
        <f aca="false">((G788/G789+G788/1200+((1+G789/1200)^(-119))*(1-G788/G789)))</f>
        <v>1.00323448689269</v>
      </c>
      <c r="S788" s="3" t="n">
        <f aca="false">S787*R787*E787/E788</f>
        <v>13.6929411730518</v>
      </c>
      <c r="T788" s="9" t="n">
        <f aca="false">(($J908/$J788)^(1/10)-1)</f>
        <v>0.0570341868567323</v>
      </c>
      <c r="U788" s="9" t="n">
        <f aca="false">(($S908/$S788)^(1/10)-1)</f>
        <v>0.000322963071365034</v>
      </c>
      <c r="V788" s="9" t="n">
        <f aca="false">T788-U788</f>
        <v>0.0567112237853673</v>
      </c>
      <c r="Y788" s="28"/>
      <c r="Z788" s="28"/>
    </row>
    <row r="789" customFormat="false" ht="14.65" hidden="false" customHeight="false" outlineLevel="0" collapsed="false">
      <c r="A789" s="11" t="n">
        <v>1936.01</v>
      </c>
      <c r="B789" s="1" t="n">
        <v>13.76</v>
      </c>
      <c r="C789" s="2" t="n">
        <v>0.48</v>
      </c>
      <c r="D789" s="1" t="n">
        <v>0.77</v>
      </c>
      <c r="E789" s="1" t="n">
        <v>13.8</v>
      </c>
      <c r="F789" s="2" t="n">
        <f aca="false">F788+1/12</f>
        <v>1936.04166666661</v>
      </c>
      <c r="G789" s="3" t="n">
        <v>2.65</v>
      </c>
      <c r="H789" s="2" t="n">
        <v>320.609994202899</v>
      </c>
      <c r="I789" s="2" t="n">
        <v>11.1840695652174</v>
      </c>
      <c r="J789" s="4" t="n">
        <f aca="false">J788*((H789+(I789/12))/H788)</f>
        <v>9877.24122279215</v>
      </c>
      <c r="K789" s="2" t="n">
        <f aca="false">D789*$E$1862/E789</f>
        <v>17.9411115942029</v>
      </c>
      <c r="L789" s="4" t="n">
        <f aca="false">K789*(J789/H789)</f>
        <v>552.723527728922</v>
      </c>
      <c r="M789" s="26" t="n">
        <f aca="false">H789/AVERAGE(K669:K788)</f>
        <v>17.0873598459972</v>
      </c>
      <c r="O789" s="6" t="n">
        <f aca="false">J789/AVERAGE(L669:L788)</f>
        <v>23.0822907046927</v>
      </c>
      <c r="Q789" s="29" t="n">
        <f aca="false">1/M789-(G789/100-(((E789/E669)^(1/10))-1))</f>
        <v>0.00634500835520253</v>
      </c>
      <c r="R789" s="3" t="n">
        <f aca="false">((G789/G790+G789/1200+((1+G790/1200)^(-119))*(1-G789/G790)))</f>
        <v>1.00199055260478</v>
      </c>
      <c r="S789" s="3" t="n">
        <f aca="false">S788*R788*E788/E789</f>
        <v>13.7372308117984</v>
      </c>
      <c r="T789" s="9" t="n">
        <f aca="false">(($J909/$J789)^(1/10)-1)</f>
        <v>0.0554998922680912</v>
      </c>
      <c r="U789" s="9" t="n">
        <f aca="false">(($S909/$S789)^(1/10)-1)</f>
        <v>0.000316878890940453</v>
      </c>
      <c r="V789" s="9" t="n">
        <f aca="false">T789-U789</f>
        <v>0.0551830133771507</v>
      </c>
      <c r="Y789" s="28"/>
      <c r="Z789" s="28"/>
    </row>
    <row r="790" customFormat="false" ht="14.65" hidden="false" customHeight="false" outlineLevel="0" collapsed="false">
      <c r="A790" s="11" t="n">
        <v>1936.02</v>
      </c>
      <c r="B790" s="1" t="n">
        <v>14.55</v>
      </c>
      <c r="C790" s="2" t="n">
        <v>0.49</v>
      </c>
      <c r="D790" s="1" t="n">
        <v>0.78</v>
      </c>
      <c r="E790" s="1" t="n">
        <v>13.8</v>
      </c>
      <c r="F790" s="2" t="n">
        <f aca="false">F789+1/12</f>
        <v>1936.12499999994</v>
      </c>
      <c r="G790" s="3" t="n">
        <f aca="false">G789*11/12+G801*1/12</f>
        <v>2.6525</v>
      </c>
      <c r="H790" s="2" t="n">
        <v>339.017108695652</v>
      </c>
      <c r="I790" s="2" t="n">
        <v>11.4170710144928</v>
      </c>
      <c r="J790" s="4" t="n">
        <f aca="false">J789*((H790+(I790/12))/H789)</f>
        <v>10473.6323019542</v>
      </c>
      <c r="K790" s="2" t="n">
        <f aca="false">D790*$E$1862/E790</f>
        <v>18.1741130434783</v>
      </c>
      <c r="L790" s="4" t="n">
        <f aca="false">K790*(J790/H790)</f>
        <v>561.473071857339</v>
      </c>
      <c r="M790" s="26" t="n">
        <f aca="false">H790/AVERAGE(K670:K789)</f>
        <v>18.1045364595178</v>
      </c>
      <c r="O790" s="6" t="n">
        <f aca="false">J790/AVERAGE(L670:L789)</f>
        <v>24.4068164253285</v>
      </c>
      <c r="Q790" s="29" t="n">
        <f aca="false">1/M790-(G790/100-(((E790/E670)^(1/10))-1))</f>
        <v>0.00303199183235345</v>
      </c>
      <c r="R790" s="3" t="n">
        <f aca="false">((G790/G791+G790/1200+((1+G791/1200)^(-119))*(1-G790/G791)))</f>
        <v>1.00199266192039</v>
      </c>
      <c r="S790" s="3" t="n">
        <f aca="false">S789*R789*E789/E790</f>
        <v>13.7645754923732</v>
      </c>
      <c r="T790" s="9" t="n">
        <f aca="false">(($J910/$J790)^(1/10)-1)</f>
        <v>0.050524761402349</v>
      </c>
      <c r="U790" s="9" t="n">
        <f aca="false">(($S910/$S790)^(1/10)-1)</f>
        <v>0.000807145723151548</v>
      </c>
      <c r="V790" s="9" t="n">
        <f aca="false">T790-U790</f>
        <v>0.0497176156791974</v>
      </c>
      <c r="Y790" s="28"/>
      <c r="Z790" s="28"/>
    </row>
    <row r="791" customFormat="false" ht="14.65" hidden="false" customHeight="false" outlineLevel="0" collapsed="false">
      <c r="A791" s="11" t="n">
        <v>1936.03</v>
      </c>
      <c r="B791" s="1" t="n">
        <v>14.86</v>
      </c>
      <c r="C791" s="2" t="n">
        <v>0.5</v>
      </c>
      <c r="D791" s="1" t="n">
        <v>0.79</v>
      </c>
      <c r="E791" s="1" t="n">
        <v>13.7</v>
      </c>
      <c r="F791" s="2" t="n">
        <f aca="false">F790+1/12</f>
        <v>1936.20833333327</v>
      </c>
      <c r="G791" s="3" t="n">
        <f aca="false">G789*10/12+G801*2/12</f>
        <v>2.655</v>
      </c>
      <c r="H791" s="2" t="n">
        <v>348.767454014599</v>
      </c>
      <c r="I791" s="2" t="n">
        <v>11.7351094890511</v>
      </c>
      <c r="J791" s="4" t="n">
        <f aca="false">J790*((H791+(I791/12))/H790)</f>
        <v>10805.072704095</v>
      </c>
      <c r="K791" s="2" t="n">
        <f aca="false">D791*$E$1862/E791</f>
        <v>18.5414729927007</v>
      </c>
      <c r="L791" s="4" t="n">
        <f aca="false">K791*(J791/H791)</f>
        <v>574.428495036004</v>
      </c>
      <c r="M791" s="26" t="n">
        <f aca="false">H791/AVERAGE(K671:K790)</f>
        <v>18.660478203926</v>
      </c>
      <c r="O791" s="6" t="n">
        <f aca="false">J791/AVERAGE(L671:L790)</f>
        <v>25.1045858227816</v>
      </c>
      <c r="Q791" s="29" t="n">
        <f aca="false">1/M791-(G791/100-(((E791/E671)^(1/10))-1))</f>
        <v>0.00119866412916219</v>
      </c>
      <c r="R791" s="3" t="n">
        <f aca="false">((G791/G792+G791/1200+((1+G792/1200)^(-119))*(1-G791/G792)))</f>
        <v>1.00199477123174</v>
      </c>
      <c r="S791" s="3" t="n">
        <f aca="false">S790*R790*E790/E791</f>
        <v>13.8926751972072</v>
      </c>
      <c r="T791" s="9" t="n">
        <f aca="false">(($J911/$J791)^(1/10)-1)</f>
        <v>0.0432743810126528</v>
      </c>
      <c r="U791" s="9" t="n">
        <f aca="false">(($S911/$S791)^(1/10)-1)</f>
        <v>-0.00107954265477139</v>
      </c>
      <c r="V791" s="9" t="n">
        <f aca="false">T791-U791</f>
        <v>0.0443539236674242</v>
      </c>
      <c r="Y791" s="28"/>
      <c r="Z791" s="28"/>
    </row>
    <row r="792" customFormat="false" ht="14.65" hidden="false" customHeight="false" outlineLevel="0" collapsed="false">
      <c r="A792" s="11" t="n">
        <v>1936.04</v>
      </c>
      <c r="B792" s="1" t="n">
        <v>14.88</v>
      </c>
      <c r="C792" s="2" t="n">
        <v>0.516667</v>
      </c>
      <c r="D792" s="1" t="n">
        <v>0.82</v>
      </c>
      <c r="E792" s="1" t="n">
        <v>13.7</v>
      </c>
      <c r="F792" s="2" t="n">
        <f aca="false">F791+1/12</f>
        <v>1936.29166666661</v>
      </c>
      <c r="G792" s="3" t="n">
        <f aca="false">G789*9/12+G801*3/12</f>
        <v>2.6575</v>
      </c>
      <c r="H792" s="2" t="n">
        <v>349.236858394161</v>
      </c>
      <c r="I792" s="2" t="n">
        <v>12.1262876287591</v>
      </c>
      <c r="J792" s="4" t="n">
        <f aca="false">J791*((H792+(I792/12))/H791)</f>
        <v>10850.9219747757</v>
      </c>
      <c r="K792" s="2" t="n">
        <f aca="false">D792*$E$1862/E792</f>
        <v>19.2455795620438</v>
      </c>
      <c r="L792" s="4" t="n">
        <f aca="false">K792*(J792/H792)</f>
        <v>597.967474416403</v>
      </c>
      <c r="M792" s="26" t="n">
        <f aca="false">H792/AVERAGE(K672:K791)</f>
        <v>18.7189996651515</v>
      </c>
      <c r="O792" s="6" t="n">
        <f aca="false">J792/AVERAGE(L672:L791)</f>
        <v>25.1323518264247</v>
      </c>
      <c r="Q792" s="29" t="n">
        <f aca="false">1/M792-(G792/100-(((E792/E672)^(1/10))-1))</f>
        <v>0.000460531320098594</v>
      </c>
      <c r="R792" s="3" t="n">
        <f aca="false">((G792/G793+G792/1200+((1+G793/1200)^(-119))*(1-G792/G793)))</f>
        <v>1.00199688053884</v>
      </c>
      <c r="S792" s="3" t="n">
        <f aca="false">S791*R791*E791/E792</f>
        <v>13.9203879060225</v>
      </c>
      <c r="T792" s="9" t="n">
        <f aca="false">(($J912/$J792)^(1/10)-1)</f>
        <v>0.0491138821599246</v>
      </c>
      <c r="U792" s="9" t="n">
        <f aca="false">(($S912/$S792)^(1/10)-1)</f>
        <v>-0.00168420796169044</v>
      </c>
      <c r="V792" s="9" t="n">
        <f aca="false">T792-U792</f>
        <v>0.0507980901216151</v>
      </c>
      <c r="Y792" s="28"/>
      <c r="Z792" s="28"/>
    </row>
    <row r="793" customFormat="false" ht="14.65" hidden="false" customHeight="false" outlineLevel="0" collapsed="false">
      <c r="A793" s="11" t="n">
        <v>1936.05</v>
      </c>
      <c r="B793" s="1" t="n">
        <v>14.09</v>
      </c>
      <c r="C793" s="2" t="n">
        <v>0.533333</v>
      </c>
      <c r="D793" s="1" t="n">
        <v>0.85</v>
      </c>
      <c r="E793" s="1" t="n">
        <v>13.7</v>
      </c>
      <c r="F793" s="2" t="n">
        <f aca="false">F792+1/12</f>
        <v>1936.37499999994</v>
      </c>
      <c r="G793" s="3" t="n">
        <f aca="false">G789*8/12+G801*4/12</f>
        <v>2.66</v>
      </c>
      <c r="H793" s="2" t="n">
        <v>330.69538540146</v>
      </c>
      <c r="I793" s="2" t="n">
        <v>12.5174422982482</v>
      </c>
      <c r="J793" s="4" t="n">
        <f aca="false">J792*((H793+(I793/12))/H792)</f>
        <v>10307.241500138</v>
      </c>
      <c r="K793" s="2" t="n">
        <f aca="false">D793*$E$1862/E793</f>
        <v>19.9496861313869</v>
      </c>
      <c r="L793" s="4" t="n">
        <f aca="false">K793*(J793/H793)</f>
        <v>621.79952271947</v>
      </c>
      <c r="M793" s="26" t="n">
        <f aca="false">H793/AVERAGE(K673:K792)</f>
        <v>17.7501925193286</v>
      </c>
      <c r="O793" s="6" t="n">
        <f aca="false">J793/AVERAGE(L673:L792)</f>
        <v>23.7876374093014</v>
      </c>
      <c r="Q793" s="29" t="n">
        <f aca="false">1/M793-(G793/100-(((E793/E673)^(1/10))-1))</f>
        <v>0.0038968865356358</v>
      </c>
      <c r="R793" s="3" t="n">
        <f aca="false">((G793/G794+G793/1200+((1+G794/1200)^(-119))*(1-G793/G794)))</f>
        <v>1.00199898984167</v>
      </c>
      <c r="S793" s="3" t="n">
        <f aca="false">S792*R792*E792/E793</f>
        <v>13.9481852577252</v>
      </c>
      <c r="T793" s="9" t="n">
        <f aca="false">(($J913/$J793)^(1/10)-1)</f>
        <v>0.0544938816195031</v>
      </c>
      <c r="U793" s="9" t="n">
        <f aca="false">(($S913/$S793)^(1/10)-1)</f>
        <v>-0.00228534450811158</v>
      </c>
      <c r="V793" s="9" t="n">
        <f aca="false">T793-U793</f>
        <v>0.0567792261276147</v>
      </c>
      <c r="Y793" s="28"/>
      <c r="Z793" s="28"/>
    </row>
    <row r="794" customFormat="false" ht="14.65" hidden="false" customHeight="false" outlineLevel="0" collapsed="false">
      <c r="A794" s="11" t="n">
        <v>1936.06</v>
      </c>
      <c r="B794" s="1" t="n">
        <v>14.69</v>
      </c>
      <c r="C794" s="2" t="n">
        <v>0.55</v>
      </c>
      <c r="D794" s="1" t="n">
        <v>0.88</v>
      </c>
      <c r="E794" s="1" t="n">
        <v>13.8</v>
      </c>
      <c r="F794" s="2" t="n">
        <f aca="false">F793+1/12</f>
        <v>1936.45833333327</v>
      </c>
      <c r="G794" s="3" t="n">
        <f aca="false">G789*7/12+G801*5/12</f>
        <v>2.6625</v>
      </c>
      <c r="H794" s="2" t="n">
        <v>342.279128985507</v>
      </c>
      <c r="I794" s="2" t="n">
        <v>12.8150797101449</v>
      </c>
      <c r="J794" s="4" t="n">
        <f aca="false">J793*((H794+(I794/12))/H793)</f>
        <v>10701.573540452</v>
      </c>
      <c r="K794" s="2" t="n">
        <f aca="false">D794*$E$1862/E794</f>
        <v>20.5041275362319</v>
      </c>
      <c r="L794" s="4" t="n">
        <f aca="false">K794*(J794/H794)</f>
        <v>641.074521143485</v>
      </c>
      <c r="M794" s="26" t="n">
        <f aca="false">H794/AVERAGE(K674:K793)</f>
        <v>18.3930010658313</v>
      </c>
      <c r="O794" s="6" t="n">
        <f aca="false">J794/AVERAGE(L674:L793)</f>
        <v>24.6001886426027</v>
      </c>
      <c r="Q794" s="29" t="n">
        <f aca="false">1/M794-(G794/100-(((E794/E674)^(1/10))-1))</f>
        <v>0.00316109416997467</v>
      </c>
      <c r="R794" s="3" t="n">
        <f aca="false">((G794/G795+G794/1200+((1+G795/1200)^(-119))*(1-G794/G795)))</f>
        <v>1.00200109914025</v>
      </c>
      <c r="S794" s="3" t="n">
        <f aca="false">S793*R793*E793/E794</f>
        <v>13.8747916866378</v>
      </c>
      <c r="T794" s="9" t="n">
        <f aca="false">(($J914/$J794)^(1/10)-1)</f>
        <v>0.049057325233405</v>
      </c>
      <c r="U794" s="9" t="n">
        <f aca="false">(($S914/$S794)^(1/10)-1)</f>
        <v>-0.00269244105096633</v>
      </c>
      <c r="V794" s="9" t="n">
        <f aca="false">T794-U794</f>
        <v>0.0517497662843713</v>
      </c>
      <c r="Y794" s="28"/>
      <c r="Z794" s="28"/>
    </row>
    <row r="795" customFormat="false" ht="14.65" hidden="false" customHeight="false" outlineLevel="0" collapsed="false">
      <c r="A795" s="11" t="n">
        <v>1936.07</v>
      </c>
      <c r="B795" s="1" t="n">
        <v>15.56</v>
      </c>
      <c r="C795" s="2" t="n">
        <v>0.57</v>
      </c>
      <c r="D795" s="1" t="n">
        <v>0.9</v>
      </c>
      <c r="E795" s="1" t="n">
        <v>13.9</v>
      </c>
      <c r="F795" s="2" t="n">
        <f aca="false">F794+1/12</f>
        <v>1936.54166666661</v>
      </c>
      <c r="G795" s="3" t="n">
        <f aca="false">G789*6/12+G801*6/12</f>
        <v>2.665</v>
      </c>
      <c r="H795" s="2" t="n">
        <v>359.941979856115</v>
      </c>
      <c r="I795" s="2" t="n">
        <v>13.1855352517986</v>
      </c>
      <c r="J795" s="4" t="n">
        <f aca="false">J794*((H795+(I795/12))/H794)</f>
        <v>11288.1682574156</v>
      </c>
      <c r="K795" s="2" t="n">
        <f aca="false">D795*$E$1862/E795</f>
        <v>20.8192661870504</v>
      </c>
      <c r="L795" s="4" t="n">
        <f aca="false">K795*(J795/H795)</f>
        <v>652.914616431494</v>
      </c>
      <c r="M795" s="26" t="n">
        <f aca="false">H795/AVERAGE(K675:K794)</f>
        <v>19.3604645123191</v>
      </c>
      <c r="O795" s="6" t="n">
        <f aca="false">J795/AVERAGE(L675:L794)</f>
        <v>25.8389771306103</v>
      </c>
      <c r="Q795" s="29" t="n">
        <f aca="false">1/M795-(G795/100-(((E795/E675)^(1/10))-1))</f>
        <v>0.00223364293597874</v>
      </c>
      <c r="R795" s="3" t="n">
        <f aca="false">((G795/G796+G795/1200+((1+G796/1200)^(-119))*(1-G795/G796)))</f>
        <v>1.00200320843457</v>
      </c>
      <c r="S795" s="3" t="n">
        <f aca="false">S794*R794*E794/E795</f>
        <v>13.8025381281204</v>
      </c>
      <c r="T795" s="9" t="n">
        <f aca="false">(($J915/$J795)^(1/10)-1)</f>
        <v>0.0348543385746942</v>
      </c>
      <c r="U795" s="9" t="n">
        <f aca="false">(($S915/$S795)^(1/10)-1)</f>
        <v>-0.00771982943865801</v>
      </c>
      <c r="V795" s="9" t="n">
        <f aca="false">T795-U795</f>
        <v>0.0425741680133522</v>
      </c>
      <c r="Y795" s="28"/>
      <c r="Z795" s="28"/>
    </row>
    <row r="796" customFormat="false" ht="14.65" hidden="false" customHeight="false" outlineLevel="0" collapsed="false">
      <c r="A796" s="11" t="n">
        <v>1936.08</v>
      </c>
      <c r="B796" s="1" t="n">
        <v>15.87</v>
      </c>
      <c r="C796" s="2" t="n">
        <v>0.59</v>
      </c>
      <c r="D796" s="1" t="n">
        <v>0.92</v>
      </c>
      <c r="E796" s="1" t="n">
        <v>14</v>
      </c>
      <c r="F796" s="2" t="n">
        <f aca="false">F795+1/12</f>
        <v>1936.62499999994</v>
      </c>
      <c r="G796" s="3" t="n">
        <f aca="false">G789*5/12+G801*7/12</f>
        <v>2.6675</v>
      </c>
      <c r="H796" s="2" t="n">
        <v>364.490824285714</v>
      </c>
      <c r="I796" s="2" t="n">
        <v>13.5506985714286</v>
      </c>
      <c r="J796" s="4" t="n">
        <f aca="false">J795*((H796+(I796/12))/H795)</f>
        <v>11466.2386280359</v>
      </c>
      <c r="K796" s="2" t="n">
        <f aca="false">D796*$E$1862/E796</f>
        <v>21.1299028571429</v>
      </c>
      <c r="L796" s="4" t="n">
        <f aca="false">K796*(J796/H796)</f>
        <v>664.70948568324</v>
      </c>
      <c r="M796" s="26" t="n">
        <f aca="false">H796/AVERAGE(K676:K795)</f>
        <v>19.6230601629838</v>
      </c>
      <c r="O796" s="6" t="n">
        <f aca="false">J796/AVERAGE(L676:L795)</f>
        <v>26.1333908036412</v>
      </c>
      <c r="Q796" s="29" t="n">
        <f aca="false">1/M796-(G796/100-(((E796/E676)^(1/10))-1))</f>
        <v>0.00277880182028178</v>
      </c>
      <c r="R796" s="3" t="n">
        <f aca="false">((G796/G797+G796/1200+((1+G797/1200)^(-119))*(1-G796/G797)))</f>
        <v>1.00200531772464</v>
      </c>
      <c r="S796" s="3" t="n">
        <f aca="false">S795*R795*E795/E796</f>
        <v>13.7314004354249</v>
      </c>
      <c r="T796" s="9" t="n">
        <f aca="false">(($J916/$J796)^(1/10)-1)</f>
        <v>0.0294864600796076</v>
      </c>
      <c r="U796" s="9" t="n">
        <f aca="false">(($S916/$S796)^(1/10)-1)</f>
        <v>-0.00905146246944932</v>
      </c>
      <c r="V796" s="9" t="n">
        <f aca="false">T796-U796</f>
        <v>0.038537922549057</v>
      </c>
      <c r="Y796" s="28"/>
      <c r="Z796" s="28"/>
    </row>
    <row r="797" customFormat="false" ht="14.65" hidden="false" customHeight="false" outlineLevel="0" collapsed="false">
      <c r="A797" s="11" t="n">
        <v>1936.09</v>
      </c>
      <c r="B797" s="1" t="n">
        <v>16.05</v>
      </c>
      <c r="C797" s="2" t="n">
        <v>0.61</v>
      </c>
      <c r="D797" s="1" t="n">
        <v>0.94</v>
      </c>
      <c r="E797" s="1" t="n">
        <v>14</v>
      </c>
      <c r="F797" s="2" t="n">
        <f aca="false">F796+1/12</f>
        <v>1936.70833333327</v>
      </c>
      <c r="G797" s="3" t="n">
        <f aca="false">G789*4/12+G801*8/12</f>
        <v>2.67</v>
      </c>
      <c r="H797" s="2" t="n">
        <v>368.624935714286</v>
      </c>
      <c r="I797" s="2" t="n">
        <v>14.0100442857143</v>
      </c>
      <c r="J797" s="4" t="n">
        <f aca="false">J796*((H797+(I797/12))/H796)</f>
        <v>11633.0180913821</v>
      </c>
      <c r="K797" s="2" t="n">
        <f aca="false">D797*$E$1862/E797</f>
        <v>21.5892485714286</v>
      </c>
      <c r="L797" s="4" t="n">
        <f aca="false">K797*(J797/H797)</f>
        <v>681.310716878455</v>
      </c>
      <c r="M797" s="26" t="n">
        <f aca="false">H797/AVERAGE(K677:K796)</f>
        <v>19.8620242432876</v>
      </c>
      <c r="O797" s="6" t="n">
        <f aca="false">J797/AVERAGE(L677:L796)</f>
        <v>26.3957102119817</v>
      </c>
      <c r="Q797" s="29" t="n">
        <f aca="false">1/M797-(G797/100-(((E797/E677)^(1/10))-1))</f>
        <v>0.00158010412922709</v>
      </c>
      <c r="R797" s="3" t="n">
        <f aca="false">((G797/G798+G797/1200+((1+G798/1200)^(-119))*(1-G797/G798)))</f>
        <v>1.00200742701045</v>
      </c>
      <c r="S797" s="3" t="n">
        <f aca="false">S796*R796*E796/E797</f>
        <v>13.7589362561022</v>
      </c>
      <c r="T797" s="9" t="n">
        <f aca="false">(($J917/$J797)^(1/10)-1)</f>
        <v>0.0111192670302722</v>
      </c>
      <c r="U797" s="9" t="n">
        <f aca="false">(($S917/$S797)^(1/10)-1)</f>
        <v>-0.0100861558778588</v>
      </c>
      <c r="V797" s="9" t="n">
        <f aca="false">T797-U797</f>
        <v>0.021205422908131</v>
      </c>
      <c r="Y797" s="28"/>
      <c r="Z797" s="28"/>
    </row>
    <row r="798" customFormat="false" ht="14.65" hidden="false" customHeight="false" outlineLevel="0" collapsed="false">
      <c r="A798" s="11" t="n">
        <v>1936.1</v>
      </c>
      <c r="B798" s="1" t="n">
        <v>16.89</v>
      </c>
      <c r="C798" s="2" t="n">
        <v>0.646667</v>
      </c>
      <c r="D798" s="1" t="n">
        <v>0.966667</v>
      </c>
      <c r="E798" s="1" t="n">
        <v>14</v>
      </c>
      <c r="F798" s="2" t="n">
        <f aca="false">F797+1/12</f>
        <v>1936.79166666661</v>
      </c>
      <c r="G798" s="3" t="n">
        <f aca="false">G789*3/12+G801*9/12</f>
        <v>2.6725</v>
      </c>
      <c r="H798" s="2" t="n">
        <v>387.917455714286</v>
      </c>
      <c r="I798" s="2" t="n">
        <v>14.852185751</v>
      </c>
      <c r="J798" s="4" t="n">
        <f aca="false">J797*((H798+(I798/12))/H797)</f>
        <v>12280.9075580033</v>
      </c>
      <c r="K798" s="2" t="n">
        <f aca="false">D798*$E$1862/E798</f>
        <v>22.2017171795714</v>
      </c>
      <c r="L798" s="4" t="n">
        <f aca="false">K798*(J798/H798)</f>
        <v>702.874367458399</v>
      </c>
      <c r="M798" s="26" t="n">
        <f aca="false">H798/AVERAGE(K678:K797)</f>
        <v>20.9130918525331</v>
      </c>
      <c r="O798" s="6" t="n">
        <f aca="false">J798/AVERAGE(L678:L797)</f>
        <v>27.7333372740084</v>
      </c>
      <c r="Q798" s="29" t="n">
        <f aca="false">1/M798-(G798/100-(((E798/E678)^(1/10))-1))</f>
        <v>-0.00153236367773708</v>
      </c>
      <c r="R798" s="3" t="n">
        <f aca="false">((G798/G799+G798/1200+((1+G799/1200)^(-119))*(1-G798/G799)))</f>
        <v>1.002009536292</v>
      </c>
      <c r="S798" s="3" t="n">
        <f aca="false">S797*R797*E797/E798</f>
        <v>13.7865563163777</v>
      </c>
      <c r="T798" s="9" t="n">
        <f aca="false">(($J918/$J798)^(1/10)-1)</f>
        <v>0.00181180046610585</v>
      </c>
      <c r="U798" s="9" t="n">
        <f aca="false">(($S918/$S798)^(1/10)-1)</f>
        <v>-0.0120650449980463</v>
      </c>
      <c r="V798" s="9" t="n">
        <f aca="false">T798-U798</f>
        <v>0.0138768454641521</v>
      </c>
      <c r="Y798" s="28"/>
      <c r="Z798" s="28"/>
    </row>
    <row r="799" customFormat="false" ht="14.65" hidden="false" customHeight="false" outlineLevel="0" collapsed="false">
      <c r="A799" s="11" t="n">
        <v>1936.11</v>
      </c>
      <c r="B799" s="1" t="n">
        <v>17.36</v>
      </c>
      <c r="C799" s="2" t="n">
        <v>0.683333</v>
      </c>
      <c r="D799" s="1" t="n">
        <v>0.993333</v>
      </c>
      <c r="E799" s="1" t="n">
        <v>14</v>
      </c>
      <c r="F799" s="2" t="n">
        <f aca="false">F798+1/12</f>
        <v>1936.87499999994</v>
      </c>
      <c r="G799" s="3" t="n">
        <f aca="false">G789*2/12+G801*10/12</f>
        <v>2.675</v>
      </c>
      <c r="H799" s="2" t="n">
        <v>398.71208</v>
      </c>
      <c r="I799" s="2" t="n">
        <v>15.694304249</v>
      </c>
      <c r="J799" s="4" t="n">
        <f aca="false">J798*((H799+(I799/12))/H798)</f>
        <v>12664.054726108</v>
      </c>
      <c r="K799" s="2" t="n">
        <f aca="false">D799*$E$1862/E799</f>
        <v>22.8141628204286</v>
      </c>
      <c r="L799" s="4" t="n">
        <f aca="false">K799*(J799/H799)</f>
        <v>724.632688551214</v>
      </c>
      <c r="M799" s="26" t="n">
        <f aca="false">H799/AVERAGE(K679:K798)</f>
        <v>21.4997653410242</v>
      </c>
      <c r="O799" s="6" t="n">
        <f aca="false">J799/AVERAGE(L679:L798)</f>
        <v>28.4514749418105</v>
      </c>
      <c r="Q799" s="29" t="n">
        <f aca="false">1/M799-(G799/100-(((E799/E679)^(1/10))-1))</f>
        <v>-0.00341576390750733</v>
      </c>
      <c r="R799" s="3" t="n">
        <f aca="false">((G799/G800+G799/1200+((1+G800/1200)^(-119))*(1-G799/G800)))</f>
        <v>1.0020116455693</v>
      </c>
      <c r="S799" s="3" t="n">
        <f aca="false">S798*R798*E798/E799</f>
        <v>13.8142609016372</v>
      </c>
      <c r="T799" s="9" t="n">
        <f aca="false">(($J919/$J799)^(1/10)-1)</f>
        <v>-0.00364020448549618</v>
      </c>
      <c r="U799" s="9" t="n">
        <f aca="false">(($S919/$S799)^(1/10)-1)</f>
        <v>-0.0144671847155414</v>
      </c>
      <c r="V799" s="9" t="n">
        <f aca="false">T799-U799</f>
        <v>0.0108269802300452</v>
      </c>
      <c r="Y799" s="28"/>
      <c r="Z799" s="28"/>
    </row>
    <row r="800" customFormat="false" ht="14.65" hidden="false" customHeight="false" outlineLevel="0" collapsed="false">
      <c r="A800" s="11" t="n">
        <v>1936.12</v>
      </c>
      <c r="B800" s="1" t="n">
        <v>17.06</v>
      </c>
      <c r="C800" s="2" t="n">
        <v>0.72</v>
      </c>
      <c r="D800" s="1" t="n">
        <v>1.02</v>
      </c>
      <c r="E800" s="1" t="n">
        <v>14</v>
      </c>
      <c r="F800" s="2" t="n">
        <f aca="false">F799+1/12</f>
        <v>1936.95833333327</v>
      </c>
      <c r="G800" s="3" t="n">
        <f aca="false">G789*1/12+G801*11/12</f>
        <v>2.6775</v>
      </c>
      <c r="H800" s="2" t="n">
        <v>391.821894285714</v>
      </c>
      <c r="I800" s="2" t="n">
        <v>16.5364457142857</v>
      </c>
      <c r="J800" s="4" t="n">
        <f aca="false">J799*((H800+(I800/12))/H799)</f>
        <v>12488.9756285121</v>
      </c>
      <c r="K800" s="2" t="n">
        <f aca="false">D800*$E$1862/E800</f>
        <v>23.4266314285714</v>
      </c>
      <c r="L800" s="4" t="n">
        <f aca="false">K800*(J800/H800)</f>
        <v>746.70311495207</v>
      </c>
      <c r="M800" s="26" t="n">
        <f aca="false">H800/AVERAGE(K680:K799)</f>
        <v>21.1256635481554</v>
      </c>
      <c r="O800" s="6" t="n">
        <f aca="false">J800/AVERAGE(L680:L799)</f>
        <v>27.9027610773904</v>
      </c>
      <c r="Q800" s="29" t="n">
        <f aca="false">1/M800-(G800/100-(((E800/E680)^(1/10))-1))</f>
        <v>-0.00261710820255787</v>
      </c>
      <c r="R800" s="3" t="n">
        <f aca="false">((G800/G801+G800/1200+((1+G801/1200)^(-119))*(1-G800/G801)))</f>
        <v>1.00201375484235</v>
      </c>
      <c r="S800" s="3" t="n">
        <f aca="false">S799*R799*E799/E800</f>
        <v>13.8420502983732</v>
      </c>
      <c r="T800" s="9" t="n">
        <f aca="false">(($J920/$J800)^(1/10)-1)</f>
        <v>0.000152259473878535</v>
      </c>
      <c r="U800" s="9" t="n">
        <f aca="false">(($S920/$S800)^(1/10)-1)</f>
        <v>-0.0154457247497822</v>
      </c>
      <c r="V800" s="9" t="n">
        <f aca="false">T800-U800</f>
        <v>0.0155979842236608</v>
      </c>
      <c r="Y800" s="28"/>
      <c r="Z800" s="28"/>
    </row>
    <row r="801" customFormat="false" ht="14.65" hidden="false" customHeight="false" outlineLevel="0" collapsed="false">
      <c r="A801" s="11" t="n">
        <v>1937.01</v>
      </c>
      <c r="B801" s="1" t="n">
        <v>17.59</v>
      </c>
      <c r="C801" s="2" t="n">
        <v>0.73</v>
      </c>
      <c r="D801" s="1" t="n">
        <v>1.05</v>
      </c>
      <c r="E801" s="1" t="n">
        <v>14.1</v>
      </c>
      <c r="F801" s="2" t="n">
        <f aca="false">F800+1/12</f>
        <v>1937.04166666661</v>
      </c>
      <c r="G801" s="3" t="n">
        <v>2.68</v>
      </c>
      <c r="H801" s="2" t="n">
        <v>401.129346099291</v>
      </c>
      <c r="I801" s="2" t="n">
        <v>16.647209929078</v>
      </c>
      <c r="J801" s="4" t="n">
        <f aca="false">J800*((H801+(I801/12))/H800)</f>
        <v>12829.8603282574</v>
      </c>
      <c r="K801" s="2" t="n">
        <f aca="false">D801*$E$1862/E801</f>
        <v>23.9446170212766</v>
      </c>
      <c r="L801" s="4" t="n">
        <f aca="false">K801*(J801/H801)</f>
        <v>765.852947394556</v>
      </c>
      <c r="M801" s="26" t="n">
        <f aca="false">H801/AVERAGE(K681:K800)</f>
        <v>21.6187415829535</v>
      </c>
      <c r="O801" s="6" t="n">
        <f aca="false">J801/AVERAGE(L681:L800)</f>
        <v>28.4956379266387</v>
      </c>
      <c r="Q801" s="29" t="n">
        <f aca="false">1/M801-(G801/100-(((E801/E681)^(1/10))-1))</f>
        <v>-0.00191478179655866</v>
      </c>
      <c r="R801" s="3" t="n">
        <f aca="false">((G801/G802+G801/1200+((1+G802/1200)^(-119))*(1-G801/G802)))</f>
        <v>1.00310372910145</v>
      </c>
      <c r="S801" s="3" t="n">
        <f aca="false">S800*R800*E800/E801</f>
        <v>13.7715565332379</v>
      </c>
      <c r="T801" s="9" t="n">
        <f aca="false">(($J921/$J801)^(1/10)-1)</f>
        <v>-0.00162191339040418</v>
      </c>
      <c r="U801" s="9" t="n">
        <f aca="false">(($S921/$S801)^(1/10)-1)</f>
        <v>-0.0148024516687755</v>
      </c>
      <c r="V801" s="9" t="n">
        <f aca="false">T801-U801</f>
        <v>0.0131805382783713</v>
      </c>
      <c r="Y801" s="28"/>
      <c r="Z801" s="28"/>
    </row>
    <row r="802" customFormat="false" ht="14.65" hidden="false" customHeight="false" outlineLevel="0" collapsed="false">
      <c r="A802" s="11" t="n">
        <v>1937.02</v>
      </c>
      <c r="B802" s="1" t="n">
        <v>18.11</v>
      </c>
      <c r="C802" s="2" t="n">
        <v>0.74</v>
      </c>
      <c r="D802" s="1" t="n">
        <v>1.08</v>
      </c>
      <c r="E802" s="1" t="n">
        <v>14.1</v>
      </c>
      <c r="F802" s="2" t="n">
        <f aca="false">F801+1/12</f>
        <v>1937.12499999994</v>
      </c>
      <c r="G802" s="3" t="n">
        <f aca="false">G801*11/12+G813*1/12</f>
        <v>2.67</v>
      </c>
      <c r="H802" s="2" t="n">
        <v>412.987632624114</v>
      </c>
      <c r="I802" s="2" t="n">
        <v>16.8752539007092</v>
      </c>
      <c r="J802" s="4" t="n">
        <f aca="false">J801*((H802+(I802/12))/H801)</f>
        <v>13254.118548322</v>
      </c>
      <c r="K802" s="2" t="n">
        <f aca="false">D802*$E$1862/E802</f>
        <v>24.6287489361702</v>
      </c>
      <c r="L802" s="4" t="n">
        <f aca="false">K802*(J802/H802)</f>
        <v>790.416788083254</v>
      </c>
      <c r="M802" s="26" t="n">
        <f aca="false">H802/AVERAGE(K682:K801)</f>
        <v>22.2442215528052</v>
      </c>
      <c r="O802" s="6" t="n">
        <f aca="false">J802/AVERAGE(L682:L801)</f>
        <v>29.2569284366978</v>
      </c>
      <c r="Q802" s="29" t="n">
        <f aca="false">1/M802-(G802/100-(((E802/E682)^(1/10))-1))</f>
        <v>-0.0025544665829975</v>
      </c>
      <c r="R802" s="3" t="n">
        <f aca="false">((G802/G803+G802/1200+((1+G803/1200)^(-119))*(1-G802/G803)))</f>
        <v>1.00309581117798</v>
      </c>
      <c r="S802" s="3" t="n">
        <f aca="false">S801*R801*E801/E802</f>
        <v>13.8142997140224</v>
      </c>
      <c r="T802" s="9" t="n">
        <f aca="false">(($J922/$J802)^(1/10)-1)</f>
        <v>-0.000693334505234455</v>
      </c>
      <c r="U802" s="9" t="n">
        <f aca="false">(($S922/$S802)^(1/10)-1)</f>
        <v>-0.0150614349164696</v>
      </c>
      <c r="V802" s="9" t="n">
        <f aca="false">T802-U802</f>
        <v>0.0143681004112352</v>
      </c>
      <c r="Y802" s="28"/>
      <c r="Z802" s="28"/>
    </row>
    <row r="803" customFormat="false" ht="14.65" hidden="false" customHeight="false" outlineLevel="0" collapsed="false">
      <c r="A803" s="11" t="n">
        <v>1937.03</v>
      </c>
      <c r="B803" s="1" t="n">
        <v>18.09</v>
      </c>
      <c r="C803" s="2" t="n">
        <v>0.75</v>
      </c>
      <c r="D803" s="1" t="n">
        <v>1.11</v>
      </c>
      <c r="E803" s="1" t="n">
        <v>14.2</v>
      </c>
      <c r="F803" s="2" t="n">
        <f aca="false">F802+1/12</f>
        <v>1937.20833333327</v>
      </c>
      <c r="G803" s="3" t="n">
        <f aca="false">G801*10/12+G813*2/12</f>
        <v>2.66</v>
      </c>
      <c r="H803" s="2" t="n">
        <v>409.626392957747</v>
      </c>
      <c r="I803" s="2" t="n">
        <v>16.9828521126761</v>
      </c>
      <c r="J803" s="4" t="n">
        <f aca="false">J802*((H803+(I803/12))/H802)</f>
        <v>13191.6650048322</v>
      </c>
      <c r="K803" s="2" t="n">
        <f aca="false">D803*$E$1862/E803</f>
        <v>25.1346211267606</v>
      </c>
      <c r="L803" s="4" t="n">
        <f aca="false">K803*(J803/H803)</f>
        <v>809.438814558524</v>
      </c>
      <c r="M803" s="26" t="n">
        <f aca="false">H803/AVERAGE(K683:K802)</f>
        <v>22.0421970160506</v>
      </c>
      <c r="O803" s="6" t="n">
        <f aca="false">J803/AVERAGE(L683:L802)</f>
        <v>28.9283619862808</v>
      </c>
      <c r="Q803" s="29" t="n">
        <f aca="false">1/M803-(G803/100-(((E803/E683)^(1/10))-1))</f>
        <v>-0.000785240987423545</v>
      </c>
      <c r="R803" s="3" t="n">
        <f aca="false">((G803/G804+G803/1200+((1+G804/1200)^(-119))*(1-G803/G804)))</f>
        <v>1.00308789352707</v>
      </c>
      <c r="S803" s="3" t="n">
        <f aca="false">S802*R802*E802/E803</f>
        <v>13.7594812044121</v>
      </c>
      <c r="T803" s="9" t="n">
        <f aca="false">(($J923/$J803)^(1/10)-1)</f>
        <v>-0.00578777513764839</v>
      </c>
      <c r="U803" s="9" t="n">
        <f aca="false">(($S923/$S803)^(1/10)-1)</f>
        <v>-0.016436775195656</v>
      </c>
      <c r="V803" s="9" t="n">
        <f aca="false">T803-U803</f>
        <v>0.0106490000580076</v>
      </c>
      <c r="Y803" s="28"/>
      <c r="Z803" s="28"/>
    </row>
    <row r="804" customFormat="false" ht="14.65" hidden="false" customHeight="false" outlineLevel="0" collapsed="false">
      <c r="A804" s="11" t="n">
        <v>1937.04</v>
      </c>
      <c r="B804" s="1" t="n">
        <v>17.01</v>
      </c>
      <c r="C804" s="2" t="n">
        <v>0.78</v>
      </c>
      <c r="D804" s="1" t="n">
        <v>1.13</v>
      </c>
      <c r="E804" s="1" t="n">
        <v>14.3</v>
      </c>
      <c r="F804" s="2" t="n">
        <f aca="false">F803+1/12</f>
        <v>1937.29166666661</v>
      </c>
      <c r="G804" s="3" t="n">
        <f aca="false">G801*9/12+G813*3/12</f>
        <v>2.65</v>
      </c>
      <c r="H804" s="2" t="n">
        <v>382.477581818182</v>
      </c>
      <c r="I804" s="2" t="n">
        <v>17.5386545454546</v>
      </c>
      <c r="J804" s="4" t="n">
        <f aca="false">J803*((H804+(I804/12))/H803)</f>
        <v>12364.4290412608</v>
      </c>
      <c r="K804" s="2" t="n">
        <f aca="false">D804*$E$1862/E804</f>
        <v>25.4085636363636</v>
      </c>
      <c r="L804" s="4" t="n">
        <f aca="false">K804*(J804/H804)</f>
        <v>821.387702329493</v>
      </c>
      <c r="M804" s="26" t="n">
        <f aca="false">H804/AVERAGE(K684:K803)</f>
        <v>20.5565794574329</v>
      </c>
      <c r="O804" s="6" t="n">
        <f aca="false">J804/AVERAGE(L684:L803)</f>
        <v>26.9289468682097</v>
      </c>
      <c r="Q804" s="29" t="n">
        <f aca="false">1/M804-(G804/100-(((E804/E684)^(1/10))-1))</f>
        <v>0.00328173352426591</v>
      </c>
      <c r="R804" s="3" t="n">
        <f aca="false">((G804/G805+G804/1200+((1+G805/1200)^(-119))*(1-G804/G805)))</f>
        <v>1.0030799761489</v>
      </c>
      <c r="S804" s="3" t="n">
        <f aca="false">S803*R803*E803/E804</f>
        <v>13.7054517515033</v>
      </c>
      <c r="T804" s="9" t="n">
        <f aca="false">(($J924/$J804)^(1/10)-1)</f>
        <v>-0.00267105856369432</v>
      </c>
      <c r="U804" s="9" t="n">
        <f aca="false">(($S924/$S804)^(1/10)-1)</f>
        <v>-0.0160006865626386</v>
      </c>
      <c r="V804" s="9" t="n">
        <f aca="false">T804-U804</f>
        <v>0.0133296279989443</v>
      </c>
      <c r="Y804" s="28"/>
      <c r="Z804" s="28"/>
    </row>
    <row r="805" customFormat="false" ht="14.65" hidden="false" customHeight="false" outlineLevel="0" collapsed="false">
      <c r="A805" s="11" t="n">
        <v>1937.05</v>
      </c>
      <c r="B805" s="1" t="n">
        <v>16.25</v>
      </c>
      <c r="C805" s="2" t="n">
        <v>0.81</v>
      </c>
      <c r="D805" s="1" t="n">
        <v>1.15</v>
      </c>
      <c r="E805" s="1" t="n">
        <v>14.4</v>
      </c>
      <c r="F805" s="2" t="n">
        <f aca="false">F804+1/12</f>
        <v>1937.37499999994</v>
      </c>
      <c r="G805" s="3" t="n">
        <f aca="false">G801*8/12+G813*4/12</f>
        <v>2.64</v>
      </c>
      <c r="H805" s="2" t="n">
        <v>362.851215277778</v>
      </c>
      <c r="I805" s="2" t="n">
        <v>18.0867375</v>
      </c>
      <c r="J805" s="4" t="n">
        <f aca="false">J804*((H805+(I805/12))/H804)</f>
        <v>11778.688041328</v>
      </c>
      <c r="K805" s="2" t="n">
        <f aca="false">D805*$E$1862/E805</f>
        <v>25.6787013888889</v>
      </c>
      <c r="L805" s="4" t="n">
        <f aca="false">K805*(J805/H805)</f>
        <v>833.568692155522</v>
      </c>
      <c r="M805" s="26" t="n">
        <f aca="false">H805/AVERAGE(K685:K804)</f>
        <v>19.4741746865721</v>
      </c>
      <c r="O805" s="6" t="n">
        <f aca="false">J805/AVERAGE(L685:L804)</f>
        <v>25.4726024669142</v>
      </c>
      <c r="Q805" s="29" t="n">
        <f aca="false">1/M805-(G805/100-(((E805/E685)^(1/10))-1))</f>
        <v>0.00620379651033821</v>
      </c>
      <c r="R805" s="3" t="n">
        <f aca="false">((G805/G806+G805/1200+((1+G806/1200)^(-119))*(1-G805/G806)))</f>
        <v>1.0030720590437</v>
      </c>
      <c r="S805" s="3" t="n">
        <f aca="false">S804*R804*E804/E805</f>
        <v>13.652194325619</v>
      </c>
      <c r="T805" s="9" t="n">
        <f aca="false">(($J925/$J805)^(1/10)-1)</f>
        <v>0.000814991026652612</v>
      </c>
      <c r="U805" s="9" t="n">
        <f aca="false">(($S925/$S805)^(1/10)-1)</f>
        <v>-0.0155670386058311</v>
      </c>
      <c r="V805" s="9" t="n">
        <f aca="false">T805-U805</f>
        <v>0.0163820296324837</v>
      </c>
      <c r="Y805" s="28"/>
      <c r="Z805" s="28"/>
    </row>
    <row r="806" customFormat="false" ht="14.65" hidden="false" customHeight="false" outlineLevel="0" collapsed="false">
      <c r="A806" s="11" t="n">
        <v>1937.06</v>
      </c>
      <c r="B806" s="1" t="n">
        <v>15.64</v>
      </c>
      <c r="C806" s="2" t="n">
        <v>0.84</v>
      </c>
      <c r="D806" s="1" t="n">
        <v>1.17</v>
      </c>
      <c r="E806" s="1" t="n">
        <v>14.4</v>
      </c>
      <c r="F806" s="2" t="n">
        <f aca="false">F805+1/12</f>
        <v>1937.45833333327</v>
      </c>
      <c r="G806" s="3" t="n">
        <f aca="false">G801*7/12+G813*5/12</f>
        <v>2.63</v>
      </c>
      <c r="H806" s="2" t="n">
        <v>349.230338888889</v>
      </c>
      <c r="I806" s="2" t="n">
        <v>18.7566166666667</v>
      </c>
      <c r="J806" s="4" t="n">
        <f aca="false">J805*((H806+(I806/12))/H805)</f>
        <v>11387.2731771854</v>
      </c>
      <c r="K806" s="2" t="n">
        <f aca="false">D806*$E$1862/E806</f>
        <v>26.1252875</v>
      </c>
      <c r="L806" s="4" t="n">
        <f aca="false">K806*(J806/H806)</f>
        <v>851.861228728066</v>
      </c>
      <c r="M806" s="26" t="n">
        <f aca="false">H806/AVERAGE(K686:K805)</f>
        <v>18.711659960365</v>
      </c>
      <c r="O806" s="6" t="n">
        <f aca="false">J806/AVERAGE(L686:L805)</f>
        <v>24.4465634972049</v>
      </c>
      <c r="Q806" s="29" t="n">
        <f aca="false">1/M806-(G806/100-(((E806/E686)^(1/10))-1))</f>
        <v>0.00727554693227653</v>
      </c>
      <c r="R806" s="3" t="n">
        <f aca="false">((G806/G807+G806/1200+((1+G807/1200)^(-119))*(1-G806/G807)))</f>
        <v>1.00306414221165</v>
      </c>
      <c r="S806" s="3" t="n">
        <f aca="false">S805*R805*E805/E806</f>
        <v>13.6941346726633</v>
      </c>
      <c r="T806" s="9" t="n">
        <f aca="false">(($J926/$J806)^(1/10)-1)</f>
        <v>0.00762072074464748</v>
      </c>
      <c r="U806" s="9" t="n">
        <f aca="false">(($S926/$S806)^(1/10)-1)</f>
        <v>-0.0162653756398001</v>
      </c>
      <c r="V806" s="9" t="n">
        <f aca="false">T806-U806</f>
        <v>0.0238860963844476</v>
      </c>
      <c r="Y806" s="28"/>
      <c r="Z806" s="28"/>
    </row>
    <row r="807" customFormat="false" ht="14.65" hidden="false" customHeight="false" outlineLevel="0" collapsed="false">
      <c r="A807" s="11" t="n">
        <v>1937.07</v>
      </c>
      <c r="B807" s="1" t="n">
        <v>16.57</v>
      </c>
      <c r="C807" s="2" t="n">
        <v>0.816667</v>
      </c>
      <c r="D807" s="1" t="n">
        <v>1.18667</v>
      </c>
      <c r="E807" s="1" t="n">
        <v>14.5</v>
      </c>
      <c r="F807" s="2" t="n">
        <f aca="false">F806+1/12</f>
        <v>1937.54166666661</v>
      </c>
      <c r="G807" s="3" t="n">
        <f aca="false">G801*6/12+G813*6/12</f>
        <v>2.62</v>
      </c>
      <c r="H807" s="2" t="n">
        <v>367.444892413793</v>
      </c>
      <c r="I807" s="2" t="n">
        <v>18.1098441733793</v>
      </c>
      <c r="J807" s="4" t="n">
        <f aca="false">J806*((H807+(I807/12))/H806)</f>
        <v>12030.3995525638</v>
      </c>
      <c r="K807" s="2" t="n">
        <f aca="false">D807*$E$1862/E807</f>
        <v>26.3147755268966</v>
      </c>
      <c r="L807" s="4" t="n">
        <f aca="false">K807*(J807/H807)</f>
        <v>861.563924987378</v>
      </c>
      <c r="M807" s="26" t="n">
        <f aca="false">H807/AVERAGE(K687:K806)</f>
        <v>19.6467232796076</v>
      </c>
      <c r="O807" s="6" t="n">
        <f aca="false">J807/AVERAGE(L687:L806)</f>
        <v>25.6287560894536</v>
      </c>
      <c r="Q807" s="29" t="n">
        <f aca="false">1/M807-(G807/100-(((E807/E687)^(1/10))-1))</f>
        <v>0.00719823778265993</v>
      </c>
      <c r="R807" s="3" t="n">
        <f aca="false">((G807/G808+G807/1200+((1+G808/1200)^(-119))*(1-G807/G808)))</f>
        <v>1.00305622565298</v>
      </c>
      <c r="S807" s="3" t="n">
        <f aca="false">S806*R806*E806/E807</f>
        <v>13.6413637560158</v>
      </c>
      <c r="T807" s="9" t="n">
        <f aca="false">(($J927/$J807)^(1/10)-1)</f>
        <v>0.00770673297218627</v>
      </c>
      <c r="U807" s="9" t="n">
        <f aca="false">(($S927/$S807)^(1/10)-1)</f>
        <v>-0.0167224846347767</v>
      </c>
      <c r="V807" s="9" t="n">
        <f aca="false">T807-U807</f>
        <v>0.0244292176069629</v>
      </c>
      <c r="Y807" s="28"/>
      <c r="Z807" s="28"/>
    </row>
    <row r="808" customFormat="false" ht="14.65" hidden="false" customHeight="false" outlineLevel="0" collapsed="false">
      <c r="A808" s="11" t="n">
        <v>1937.08</v>
      </c>
      <c r="B808" s="1" t="n">
        <v>16.74</v>
      </c>
      <c r="C808" s="2" t="n">
        <v>0.793333</v>
      </c>
      <c r="D808" s="1" t="n">
        <v>1.20333</v>
      </c>
      <c r="E808" s="1" t="n">
        <v>14.5</v>
      </c>
      <c r="F808" s="2" t="n">
        <f aca="false">F807+1/12</f>
        <v>1937.62499999994</v>
      </c>
      <c r="G808" s="3" t="n">
        <f aca="false">G801*5/12+G813*7/12</f>
        <v>2.61</v>
      </c>
      <c r="H808" s="2" t="n">
        <v>371.214695172414</v>
      </c>
      <c r="I808" s="2" t="n">
        <v>17.5924054817931</v>
      </c>
      <c r="J808" s="4" t="n">
        <f aca="false">J807*((H808+(I808/12))/H807)</f>
        <v>12201.8244572885</v>
      </c>
      <c r="K808" s="2" t="n">
        <f aca="false">D808*$E$1862/E808</f>
        <v>26.6842161972414</v>
      </c>
      <c r="L808" s="4" t="n">
        <f aca="false">K808*(J808/H808)</f>
        <v>877.110001444981</v>
      </c>
      <c r="M808" s="26" t="n">
        <f aca="false">H808/AVERAGE(K688:K807)</f>
        <v>19.806982577381</v>
      </c>
      <c r="O808" s="6" t="n">
        <f aca="false">J808/AVERAGE(L688:L807)</f>
        <v>25.7935519644511</v>
      </c>
      <c r="Q808" s="29" t="n">
        <f aca="false">1/M808-(G808/100-(((E808/E688)^(1/10))-1))</f>
        <v>0.00745614226221807</v>
      </c>
      <c r="R808" s="3" t="n">
        <f aca="false">((G808/G809+G808/1200+((1+G809/1200)^(-119))*(1-G808/G809)))</f>
        <v>1.00304830936788</v>
      </c>
      <c r="S808" s="3" t="n">
        <f aca="false">S807*R807*E807/E808</f>
        <v>13.6830548418685</v>
      </c>
      <c r="T808" s="9" t="n">
        <f aca="false">(($J928/$J808)^(1/10)-1)</f>
        <v>0.00335986581685543</v>
      </c>
      <c r="U808" s="9" t="n">
        <f aca="false">(($S928/$S808)^(1/10)-1)</f>
        <v>-0.018286541991185</v>
      </c>
      <c r="V808" s="9" t="n">
        <f aca="false">T808-U808</f>
        <v>0.0216464078080404</v>
      </c>
      <c r="Y808" s="28"/>
      <c r="Z808" s="28"/>
    </row>
    <row r="809" customFormat="false" ht="14.65" hidden="false" customHeight="false" outlineLevel="0" collapsed="false">
      <c r="A809" s="11" t="n">
        <v>1937.09</v>
      </c>
      <c r="B809" s="1" t="n">
        <v>14.37</v>
      </c>
      <c r="C809" s="2" t="n">
        <v>0.77</v>
      </c>
      <c r="D809" s="1" t="n">
        <v>1.22</v>
      </c>
      <c r="E809" s="1" t="n">
        <v>14.6</v>
      </c>
      <c r="F809" s="2" t="n">
        <f aca="false">F808+1/12</f>
        <v>1937.70833333327</v>
      </c>
      <c r="G809" s="3" t="n">
        <f aca="false">G801*4/12+G813*8/12</f>
        <v>2.6</v>
      </c>
      <c r="H809" s="2" t="n">
        <v>316.476612328767</v>
      </c>
      <c r="I809" s="2" t="n">
        <v>16.9580369863014</v>
      </c>
      <c r="J809" s="4" t="n">
        <f aca="false">J808*((H809+(I809/12))/H808)</f>
        <v>10449.0349334779</v>
      </c>
      <c r="K809" s="2" t="n">
        <f aca="false">D809*$E$1862/E809</f>
        <v>26.8685780821918</v>
      </c>
      <c r="L809" s="4" t="n">
        <f aca="false">K809*(J809/H809)</f>
        <v>887.113613002295</v>
      </c>
      <c r="M809" s="26" t="n">
        <f aca="false">H809/AVERAGE(K689:K808)</f>
        <v>16.8478828627058</v>
      </c>
      <c r="O809" s="6" t="n">
        <f aca="false">J809/AVERAGE(L689:L808)</f>
        <v>21.9134005336697</v>
      </c>
      <c r="Q809" s="29" t="n">
        <f aca="false">1/M809-(G809/100-(((E809/E689)^(1/10))-1))</f>
        <v>0.0165292955135799</v>
      </c>
      <c r="R809" s="3" t="n">
        <f aca="false">((G809/G810+G809/1200+((1+G810/1200)^(-119))*(1-G809/G810)))</f>
        <v>1.00304039335655</v>
      </c>
      <c r="S809" s="3" t="n">
        <f aca="false">S808*R808*E808/E809</f>
        <v>13.6307597862192</v>
      </c>
      <c r="T809" s="9" t="n">
        <f aca="false">(($J929/$J809)^(1/10)-1)</f>
        <v>0.0145840598641236</v>
      </c>
      <c r="U809" s="9" t="n">
        <f aca="false">(($S929/$S809)^(1/10)-1)</f>
        <v>-0.0200108881046837</v>
      </c>
      <c r="V809" s="9" t="n">
        <f aca="false">T809-U809</f>
        <v>0.0345949479688072</v>
      </c>
      <c r="Y809" s="28"/>
      <c r="Z809" s="28"/>
    </row>
    <row r="810" customFormat="false" ht="14.65" hidden="false" customHeight="false" outlineLevel="0" collapsed="false">
      <c r="A810" s="11" t="n">
        <v>1937.1</v>
      </c>
      <c r="B810" s="1" t="n">
        <v>12.28</v>
      </c>
      <c r="C810" s="2" t="n">
        <v>0.78</v>
      </c>
      <c r="D810" s="1" t="n">
        <v>1.19</v>
      </c>
      <c r="E810" s="1" t="n">
        <v>14.6</v>
      </c>
      <c r="F810" s="2" t="n">
        <f aca="false">F809+1/12</f>
        <v>1937.79166666661</v>
      </c>
      <c r="G810" s="3" t="n">
        <f aca="false">G801*3/12+G813*9/12</f>
        <v>2.59</v>
      </c>
      <c r="H810" s="2" t="n">
        <v>270.447654794521</v>
      </c>
      <c r="I810" s="2" t="n">
        <v>17.1782712328767</v>
      </c>
      <c r="J810" s="4" t="n">
        <f aca="false">J809*((H810+(I810/12))/H809)</f>
        <v>8976.57176435519</v>
      </c>
      <c r="K810" s="2" t="n">
        <f aca="false">D810*$E$1862/E810</f>
        <v>26.2078753424658</v>
      </c>
      <c r="L810" s="4" t="n">
        <f aca="false">K810*(J810/H810)</f>
        <v>869.879511366668</v>
      </c>
      <c r="M810" s="26" t="n">
        <f aca="false">H810/AVERAGE(K690:K809)</f>
        <v>14.3616595747534</v>
      </c>
      <c r="O810" s="6" t="n">
        <f aca="false">J810/AVERAGE(L690:L809)</f>
        <v>18.6727748715837</v>
      </c>
      <c r="Q810" s="29" t="n">
        <f aca="false">1/M810-(G810/100-(((E810/E690)^(1/10))-1))</f>
        <v>0.0263379831975706</v>
      </c>
      <c r="R810" s="3" t="n">
        <f aca="false">((G810/G811+G810/1200+((1+G811/1200)^(-119))*(1-G810/G811)))</f>
        <v>1.00303247761922</v>
      </c>
      <c r="S810" s="3" t="n">
        <f aca="false">S809*R809*E809/E810</f>
        <v>13.672202657718</v>
      </c>
      <c r="T810" s="9" t="n">
        <f aca="false">(($J930/$J810)^(1/10)-1)</f>
        <v>0.0331978721483135</v>
      </c>
      <c r="U810" s="9" t="n">
        <f aca="false">(($S930/$S810)^(1/10)-1)</f>
        <v>-0.020251145661065</v>
      </c>
      <c r="V810" s="9" t="n">
        <f aca="false">T810-U810</f>
        <v>0.0534490178093785</v>
      </c>
      <c r="Y810" s="28"/>
      <c r="Z810" s="28"/>
    </row>
    <row r="811" customFormat="false" ht="14.65" hidden="false" customHeight="false" outlineLevel="0" collapsed="false">
      <c r="A811" s="11" t="n">
        <v>1937.11</v>
      </c>
      <c r="B811" s="1" t="n">
        <v>11.2</v>
      </c>
      <c r="C811" s="2" t="n">
        <v>0.79</v>
      </c>
      <c r="D811" s="1" t="n">
        <v>1.16</v>
      </c>
      <c r="E811" s="1" t="n">
        <v>14.5</v>
      </c>
      <c r="F811" s="2" t="n">
        <f aca="false">F810+1/12</f>
        <v>1937.87499999994</v>
      </c>
      <c r="G811" s="3" t="n">
        <f aca="false">G801*2/12+G813*10/12</f>
        <v>2.58</v>
      </c>
      <c r="H811" s="2" t="n">
        <v>248.363475862069</v>
      </c>
      <c r="I811" s="2" t="n">
        <v>17.5184951724138</v>
      </c>
      <c r="J811" s="4" t="n">
        <f aca="false">J810*((H811+(I811/12))/H810)</f>
        <v>8292.01952413905</v>
      </c>
      <c r="K811" s="2" t="n">
        <f aca="false">D811*$E$1862/E811</f>
        <v>25.72336</v>
      </c>
      <c r="L811" s="4" t="n">
        <f aca="false">K811*(J811/H811)</f>
        <v>858.816307857259</v>
      </c>
      <c r="M811" s="26" t="n">
        <f aca="false">H811/AVERAGE(K691:K810)</f>
        <v>13.1581191664861</v>
      </c>
      <c r="O811" s="6" t="n">
        <f aca="false">J811/AVERAGE(L691:L810)</f>
        <v>17.1137180434607</v>
      </c>
      <c r="Q811" s="29" t="n">
        <f aca="false">1/M811-(G811/100-(((E811/E691)^(1/10))-1))</f>
        <v>0.0326978686222994</v>
      </c>
      <c r="R811" s="3" t="n">
        <f aca="false">((G811/G812+G811/1200+((1+G812/1200)^(-119))*(1-G811/G812)))</f>
        <v>1.00302456215607</v>
      </c>
      <c r="S811" s="3" t="n">
        <f aca="false">S810*R810*E810/E811</f>
        <v>13.8082402946021</v>
      </c>
      <c r="T811" s="9" t="n">
        <f aca="false">(($J931/$J811)^(1/10)-1)</f>
        <v>0.0402215891194639</v>
      </c>
      <c r="U811" s="9" t="n">
        <f aca="false">(($S931/$S811)^(1/10)-1)</f>
        <v>-0.021586717669969</v>
      </c>
      <c r="V811" s="9" t="n">
        <f aca="false">T811-U811</f>
        <v>0.0618083067894329</v>
      </c>
      <c r="Y811" s="28"/>
      <c r="Z811" s="28"/>
    </row>
    <row r="812" customFormat="false" ht="14.65" hidden="false" customHeight="false" outlineLevel="0" collapsed="false">
      <c r="A812" s="11" t="n">
        <v>1937.12</v>
      </c>
      <c r="B812" s="1" t="n">
        <v>11.02</v>
      </c>
      <c r="C812" s="2" t="n">
        <v>0.8</v>
      </c>
      <c r="D812" s="1" t="n">
        <v>1.13</v>
      </c>
      <c r="E812" s="1" t="n">
        <v>14.4</v>
      </c>
      <c r="F812" s="2" t="n">
        <f aca="false">F811+1/12</f>
        <v>1937.95833333327</v>
      </c>
      <c r="G812" s="3" t="n">
        <f aca="false">G801*1/12+G813*11/12</f>
        <v>2.57</v>
      </c>
      <c r="H812" s="2" t="n">
        <v>246.068947222222</v>
      </c>
      <c r="I812" s="2" t="n">
        <v>17.8634444444444</v>
      </c>
      <c r="J812" s="4" t="n">
        <f aca="false">J811*((H812+(I812/12))/H811)</f>
        <v>8265.1129627698</v>
      </c>
      <c r="K812" s="2" t="n">
        <f aca="false">D812*$E$1862/E812</f>
        <v>25.2321152777778</v>
      </c>
      <c r="L812" s="4" t="n">
        <f aca="false">K812*(J812/H812)</f>
        <v>847.511583296722</v>
      </c>
      <c r="M812" s="26" t="n">
        <f aca="false">H812/AVERAGE(K692:K811)</f>
        <v>13.0084830337061</v>
      </c>
      <c r="O812" s="6" t="n">
        <f aca="false">J812/AVERAGE(L692:L811)</f>
        <v>16.9288060011971</v>
      </c>
      <c r="Q812" s="29" t="n">
        <f aca="false">1/M812-(G812/100-(((E812/E692)^(1/10))-1))</f>
        <v>0.032992381382444</v>
      </c>
      <c r="R812" s="3" t="n">
        <f aca="false">((G812/G813+G812/1200+((1+G813/1200)^(-119))*(1-G812/G813)))</f>
        <v>1.00301664696732</v>
      </c>
      <c r="S812" s="3" t="n">
        <f aca="false">S811*R811*E811/E812</f>
        <v>13.9461847601921</v>
      </c>
      <c r="T812" s="9" t="n">
        <f aca="false">(($J932/$J812)^(1/10)-1)</f>
        <v>0.0380551287995965</v>
      </c>
      <c r="U812" s="9" t="n">
        <f aca="false">(($S932/$S812)^(1/10)-1)</f>
        <v>-0.0237594620540633</v>
      </c>
      <c r="V812" s="9" t="n">
        <f aca="false">T812-U812</f>
        <v>0.0618145908536598</v>
      </c>
      <c r="Y812" s="28"/>
      <c r="Z812" s="28"/>
    </row>
    <row r="813" customFormat="false" ht="14.65" hidden="false" customHeight="false" outlineLevel="0" collapsed="false">
      <c r="A813" s="11" t="n">
        <v>1938.01</v>
      </c>
      <c r="B813" s="1" t="n">
        <v>11.31</v>
      </c>
      <c r="C813" s="2" t="n">
        <v>0.793333</v>
      </c>
      <c r="D813" s="1" t="n">
        <v>1.07667</v>
      </c>
      <c r="E813" s="1" t="n">
        <v>14.2</v>
      </c>
      <c r="F813" s="2" t="n">
        <f aca="false">F812+1/12</f>
        <v>1938.04166666661</v>
      </c>
      <c r="G813" s="3" t="n">
        <v>2.56</v>
      </c>
      <c r="H813" s="2" t="n">
        <v>256.101409859155</v>
      </c>
      <c r="I813" s="2" t="n">
        <v>17.9640760201408</v>
      </c>
      <c r="J813" s="4" t="n">
        <f aca="false">J812*((H813+(I813/12))/H812)</f>
        <v>8652.37175559836</v>
      </c>
      <c r="K813" s="2" t="n">
        <f aca="false">D813*$E$1862/E813</f>
        <v>24.3799031788732</v>
      </c>
      <c r="L813" s="4" t="n">
        <f aca="false">K813*(J813/H813)</f>
        <v>823.673660309468</v>
      </c>
      <c r="M813" s="26" t="n">
        <f aca="false">H813/AVERAGE(K693:K812)</f>
        <v>13.5114619185624</v>
      </c>
      <c r="O813" s="6" t="n">
        <f aca="false">J813/AVERAGE(L693:L812)</f>
        <v>17.5912020474222</v>
      </c>
      <c r="Q813" s="29" t="n">
        <f aca="false">1/M813-(G813/100-(((E813/E693)^(1/10))-1))</f>
        <v>0.0288584668126536</v>
      </c>
      <c r="R813" s="3" t="n">
        <f aca="false">((G813/G814+G813/1200+((1+G814/1200)^(-119))*(1-G813/G814)))</f>
        <v>1.00359279636436</v>
      </c>
      <c r="S813" s="3" t="n">
        <f aca="false">S812*R812*E812/E813</f>
        <v>14.1852731589173</v>
      </c>
      <c r="T813" s="9" t="n">
        <f aca="false">(($J933/$J813)^(1/10)-1)</f>
        <v>0.031103047120272</v>
      </c>
      <c r="U813" s="9" t="n">
        <f aca="false">(($S933/$S813)^(1/10)-1)</f>
        <v>-0.0265972434076549</v>
      </c>
      <c r="V813" s="9" t="n">
        <f aca="false">T813-U813</f>
        <v>0.0577002905279269</v>
      </c>
      <c r="Y813" s="28"/>
      <c r="Z813" s="28"/>
    </row>
    <row r="814" customFormat="false" ht="14.65" hidden="false" customHeight="false" outlineLevel="0" collapsed="false">
      <c r="A814" s="11" t="n">
        <v>1938.02</v>
      </c>
      <c r="B814" s="1" t="n">
        <v>11.04</v>
      </c>
      <c r="C814" s="2" t="n">
        <v>0.786667</v>
      </c>
      <c r="D814" s="1" t="n">
        <v>1.02333</v>
      </c>
      <c r="E814" s="1" t="n">
        <v>14.1</v>
      </c>
      <c r="F814" s="2" t="n">
        <f aca="false">F813+1/12</f>
        <v>1938.12499999994</v>
      </c>
      <c r="G814" s="3" t="n">
        <f aca="false">G813*11/12+G825*1/12</f>
        <v>2.54333333333333</v>
      </c>
      <c r="H814" s="2" t="n">
        <v>251.760544680851</v>
      </c>
      <c r="I814" s="2" t="n">
        <v>17.9394667031206</v>
      </c>
      <c r="J814" s="4" t="n">
        <f aca="false">J813*((H814+(I814/12))/H813)</f>
        <v>8556.22285885424</v>
      </c>
      <c r="K814" s="2" t="n">
        <f aca="false">D814*$E$1862/E814</f>
        <v>23.3364237489362</v>
      </c>
      <c r="L814" s="4" t="n">
        <f aca="false">K814*(J814/H814)</f>
        <v>793.101407441242</v>
      </c>
      <c r="M814" s="26" t="n">
        <f aca="false">H814/AVERAGE(K694:K813)</f>
        <v>13.2630762364609</v>
      </c>
      <c r="O814" s="6" t="n">
        <f aca="false">J814/AVERAGE(L694:L813)</f>
        <v>17.278131157698</v>
      </c>
      <c r="Q814" s="29" t="n">
        <f aca="false">1/M814-(G814/100-(((E814/E694)^(1/10))-1))</f>
        <v>0.0308584581417809</v>
      </c>
      <c r="R814" s="3" t="n">
        <f aca="false">((G814/G815+G814/1200+((1+G815/1200)^(-119))*(1-G814/G815)))</f>
        <v>1.00358007127832</v>
      </c>
      <c r="S814" s="3" t="n">
        <f aca="false">S813*R813*E813/E814</f>
        <v>14.3372041833938</v>
      </c>
      <c r="T814" s="9" t="n">
        <f aca="false">(($J934/$J814)^(1/10)-1)</f>
        <v>0.0284424627309892</v>
      </c>
      <c r="U814" s="9" t="n">
        <f aca="false">(($S934/$S814)^(1/10)-1)</f>
        <v>-0.0265189950263505</v>
      </c>
      <c r="V814" s="9" t="n">
        <f aca="false">T814-U814</f>
        <v>0.0549614577573396</v>
      </c>
      <c r="Y814" s="28"/>
      <c r="Z814" s="28"/>
    </row>
    <row r="815" customFormat="false" ht="14.65" hidden="false" customHeight="false" outlineLevel="0" collapsed="false">
      <c r="A815" s="11" t="n">
        <v>1938.03</v>
      </c>
      <c r="B815" s="1" t="n">
        <v>10.31</v>
      </c>
      <c r="C815" s="2" t="n">
        <v>0.78</v>
      </c>
      <c r="D815" s="1" t="n">
        <v>0.97</v>
      </c>
      <c r="E815" s="1" t="n">
        <v>14.1</v>
      </c>
      <c r="F815" s="2" t="n">
        <f aca="false">F814+1/12</f>
        <v>1938.20833333327</v>
      </c>
      <c r="G815" s="3" t="n">
        <f aca="false">G813*10/12+G825*2/12</f>
        <v>2.52666666666667</v>
      </c>
      <c r="H815" s="2" t="n">
        <v>235.113334751773</v>
      </c>
      <c r="I815" s="2" t="n">
        <v>17.787429787234</v>
      </c>
      <c r="J815" s="4" t="n">
        <f aca="false">J814*((H815+(I815/12))/H814)</f>
        <v>8040.83443483812</v>
      </c>
      <c r="K815" s="2" t="n">
        <f aca="false">D815*$E$1862/E815</f>
        <v>22.120265248227</v>
      </c>
      <c r="L815" s="4" t="n">
        <f aca="false">K815*(J815/H815)</f>
        <v>756.509156332975</v>
      </c>
      <c r="M815" s="26" t="n">
        <f aca="false">H815/AVERAGE(K695:K814)</f>
        <v>12.3772862346977</v>
      </c>
      <c r="O815" s="6" t="n">
        <f aca="false">J815/AVERAGE(L695:L814)</f>
        <v>16.1406099953784</v>
      </c>
      <c r="Q815" s="29" t="n">
        <f aca="false">1/M815-(G815/100-(((E815/E695)^(1/10))-1))</f>
        <v>0.0364209897841921</v>
      </c>
      <c r="R815" s="3" t="n">
        <f aca="false">((G815/G816+G815/1200+((1+G816/1200)^(-119))*(1-G815/G816)))</f>
        <v>1.00356734746677</v>
      </c>
      <c r="S815" s="3" t="n">
        <f aca="false">S814*R814*E814/E815</f>
        <v>14.3885323963021</v>
      </c>
      <c r="T815" s="9" t="n">
        <f aca="false">(($J935/$J815)^(1/10)-1)</f>
        <v>0.0372646585119136</v>
      </c>
      <c r="U815" s="9" t="n">
        <f aca="false">(($S935/$S815)^(1/10)-1)</f>
        <v>-0.0261621543400955</v>
      </c>
      <c r="V815" s="9" t="n">
        <f aca="false">T815-U815</f>
        <v>0.0634268128520091</v>
      </c>
      <c r="Y815" s="28"/>
      <c r="Z815" s="28"/>
    </row>
    <row r="816" customFormat="false" ht="14.65" hidden="false" customHeight="false" outlineLevel="0" collapsed="false">
      <c r="A816" s="11" t="n">
        <v>1938.04</v>
      </c>
      <c r="B816" s="1" t="n">
        <v>9.89</v>
      </c>
      <c r="C816" s="2" t="n">
        <v>0.766667</v>
      </c>
      <c r="D816" s="1" t="n">
        <v>0.903333</v>
      </c>
      <c r="E816" s="1" t="n">
        <v>14.2</v>
      </c>
      <c r="F816" s="2" t="n">
        <f aca="false">F815+1/12</f>
        <v>1938.29166666661</v>
      </c>
      <c r="G816" s="3" t="n">
        <f aca="false">G813*9/12+G825*3/12</f>
        <v>2.51</v>
      </c>
      <c r="H816" s="2" t="n">
        <v>223.947209859155</v>
      </c>
      <c r="I816" s="2" t="n">
        <v>17.3602563742254</v>
      </c>
      <c r="J816" s="4" t="n">
        <f aca="false">J815*((H816+(I816/12))/H815)</f>
        <v>7708.43141446008</v>
      </c>
      <c r="K816" s="2" t="n">
        <f aca="false">D816*$E$1862/E816</f>
        <v>20.45489433</v>
      </c>
      <c r="L816" s="4" t="n">
        <f aca="false">K816*(J816/H816)</f>
        <v>704.072848828965</v>
      </c>
      <c r="M816" s="26" t="n">
        <f aca="false">H816/AVERAGE(K696:K815)</f>
        <v>11.7895177206842</v>
      </c>
      <c r="O816" s="6" t="n">
        <f aca="false">J816/AVERAGE(L696:L815)</f>
        <v>15.3936101431985</v>
      </c>
      <c r="Q816" s="29" t="n">
        <f aca="false">1/M816-(G816/100-(((E816/E696)^(1/10))-1))</f>
        <v>0.0413090731768316</v>
      </c>
      <c r="R816" s="3" t="n">
        <f aca="false">((G816/G817+G816/1200+((1+G817/1200)^(-119))*(1-G816/G817)))</f>
        <v>1.00355462493131</v>
      </c>
      <c r="S816" s="3" t="n">
        <f aca="false">S815*R815*E815/E816</f>
        <v>14.3381721268762</v>
      </c>
      <c r="T816" s="9" t="n">
        <f aca="false">(($J936/$J816)^(1/10)-1)</f>
        <v>0.0481048935993444</v>
      </c>
      <c r="U816" s="9" t="n">
        <f aca="false">(($S936/$S816)^(1/10)-1)</f>
        <v>-0.0271819755811216</v>
      </c>
      <c r="V816" s="9" t="n">
        <f aca="false">T816-U816</f>
        <v>0.075286869180466</v>
      </c>
      <c r="Y816" s="28"/>
      <c r="Z816" s="28"/>
    </row>
    <row r="817" customFormat="false" ht="14.65" hidden="false" customHeight="false" outlineLevel="0" collapsed="false">
      <c r="A817" s="11" t="n">
        <v>1938.05</v>
      </c>
      <c r="B817" s="1" t="n">
        <v>9.98</v>
      </c>
      <c r="C817" s="2" t="n">
        <v>0.753333</v>
      </c>
      <c r="D817" s="1" t="n">
        <v>0.836667</v>
      </c>
      <c r="E817" s="1" t="n">
        <v>14.1</v>
      </c>
      <c r="F817" s="2" t="n">
        <f aca="false">F816+1/12</f>
        <v>1938.37499999994</v>
      </c>
      <c r="G817" s="3" t="n">
        <f aca="false">G813*8/12+G825*4/12</f>
        <v>2.49333333333333</v>
      </c>
      <c r="H817" s="2" t="n">
        <v>227.587883687943</v>
      </c>
      <c r="I817" s="2" t="n">
        <v>17.1793049280851</v>
      </c>
      <c r="J817" s="4" t="n">
        <f aca="false">J816*((H817+(I817/12))/H816)</f>
        <v>7883.02319594173</v>
      </c>
      <c r="K817" s="2" t="n">
        <f aca="false">D817*$E$1862/E817</f>
        <v>19.0796865612766</v>
      </c>
      <c r="L817" s="4" t="n">
        <f aca="false">K817*(J817/H817)</f>
        <v>660.868273374647</v>
      </c>
      <c r="M817" s="26" t="n">
        <f aca="false">H817/AVERAGE(K697:K816)</f>
        <v>11.9922759305457</v>
      </c>
      <c r="O817" s="6" t="n">
        <f aca="false">J817/AVERAGE(L697:L816)</f>
        <v>15.6778212703159</v>
      </c>
      <c r="Q817" s="29" t="n">
        <f aca="false">1/M817-(G817/100-(((E817/E697)^(1/10))-1))</f>
        <v>0.0387763907442732</v>
      </c>
      <c r="R817" s="3" t="n">
        <f aca="false">((G817/G818+G817/1200+((1+G818/1200)^(-119))*(1-G817/G818)))</f>
        <v>1.00354190367355</v>
      </c>
      <c r="S817" s="3" t="n">
        <f aca="false">S816*R816*E816/E817</f>
        <v>14.4911895818459</v>
      </c>
      <c r="T817" s="9" t="n">
        <f aca="false">(($J937/$J817)^(1/10)-1)</f>
        <v>0.0507640826315836</v>
      </c>
      <c r="U817" s="9" t="n">
        <f aca="false">(($S937/$S817)^(1/10)-1)</f>
        <v>-0.0283341947096895</v>
      </c>
      <c r="V817" s="9" t="n">
        <f aca="false">T817-U817</f>
        <v>0.0790982773412731</v>
      </c>
      <c r="Y817" s="28"/>
      <c r="Z817" s="28"/>
    </row>
    <row r="818" customFormat="false" ht="14.65" hidden="false" customHeight="false" outlineLevel="0" collapsed="false">
      <c r="A818" s="11" t="n">
        <v>1938.06</v>
      </c>
      <c r="B818" s="1" t="n">
        <v>10.21</v>
      </c>
      <c r="C818" s="2" t="n">
        <v>0.74</v>
      </c>
      <c r="D818" s="1" t="n">
        <v>0.77</v>
      </c>
      <c r="E818" s="1" t="n">
        <v>14.1</v>
      </c>
      <c r="F818" s="2" t="n">
        <f aca="false">F817+1/12</f>
        <v>1938.45833333327</v>
      </c>
      <c r="G818" s="3" t="n">
        <f aca="false">G813*7/12+G825*5/12</f>
        <v>2.47666666666667</v>
      </c>
      <c r="H818" s="2" t="n">
        <v>232.832895035461</v>
      </c>
      <c r="I818" s="2" t="n">
        <v>16.8752539007092</v>
      </c>
      <c r="J818" s="4" t="n">
        <f aca="false">J817*((H818+(I818/12))/H817)</f>
        <v>8113.40547037222</v>
      </c>
      <c r="K818" s="2" t="n">
        <f aca="false">D818*$E$1862/E818</f>
        <v>17.5593858156028</v>
      </c>
      <c r="L818" s="4" t="n">
        <f aca="false">K818*(J818/H818)</f>
        <v>611.882684837082</v>
      </c>
      <c r="M818" s="26" t="n">
        <f aca="false">H818/AVERAGE(K698:K817)</f>
        <v>12.2889663077881</v>
      </c>
      <c r="O818" s="6" t="n">
        <f aca="false">J818/AVERAGE(L698:L817)</f>
        <v>16.0836060525989</v>
      </c>
      <c r="Q818" s="29" t="n">
        <f aca="false">1/M818-(G818/100-(((E818/E698)^(1/10))-1))</f>
        <v>0.0375016444404332</v>
      </c>
      <c r="R818" s="3" t="n">
        <f aca="false">((G818/G819+G818/1200+((1+G819/1200)^(-119))*(1-G818/G819)))</f>
        <v>1.00352918369507</v>
      </c>
      <c r="S818" s="3" t="n">
        <f aca="false">S817*R817*E817/E818</f>
        <v>14.5425159794599</v>
      </c>
      <c r="T818" s="9" t="n">
        <f aca="false">(($J938/$J818)^(1/10)-1)</f>
        <v>0.0515746846938423</v>
      </c>
      <c r="U818" s="9" t="n">
        <f aca="false">(($S938/$S818)^(1/10)-1)</f>
        <v>-0.029200565630217</v>
      </c>
      <c r="V818" s="9" t="n">
        <f aca="false">T818-U818</f>
        <v>0.0807752503240593</v>
      </c>
      <c r="Y818" s="28"/>
      <c r="Z818" s="28"/>
    </row>
    <row r="819" customFormat="false" ht="14.65" hidden="false" customHeight="false" outlineLevel="0" collapsed="false">
      <c r="A819" s="11" t="n">
        <v>1938.07</v>
      </c>
      <c r="B819" s="1" t="n">
        <v>12.24</v>
      </c>
      <c r="C819" s="2" t="n">
        <v>0.713333</v>
      </c>
      <c r="D819" s="1" t="n">
        <v>0.72</v>
      </c>
      <c r="E819" s="1" t="n">
        <v>14.1</v>
      </c>
      <c r="F819" s="2" t="n">
        <f aca="false">F818+1/12</f>
        <v>1938.54166666661</v>
      </c>
      <c r="G819" s="3" t="n">
        <f aca="false">G813*6/12+G825*6/12</f>
        <v>2.46</v>
      </c>
      <c r="H819" s="2" t="n">
        <v>279.125821276596</v>
      </c>
      <c r="I819" s="2" t="n">
        <v>16.2671290415603</v>
      </c>
      <c r="J819" s="4" t="n">
        <f aca="false">J818*((H819+(I819/12))/H818)</f>
        <v>9773.78840477203</v>
      </c>
      <c r="K819" s="2" t="n">
        <f aca="false">D819*$E$1862/E819</f>
        <v>16.4191659574468</v>
      </c>
      <c r="L819" s="4" t="n">
        <f aca="false">K819*(J819/H819)</f>
        <v>574.928729692472</v>
      </c>
      <c r="M819" s="26" t="n">
        <f aca="false">H819/AVERAGE(K699:K818)</f>
        <v>14.7703280174921</v>
      </c>
      <c r="O819" s="6" t="n">
        <f aca="false">J819/AVERAGE(L699:L818)</f>
        <v>19.3321421142036</v>
      </c>
      <c r="Q819" s="29" t="n">
        <f aca="false">1/M819-(G819/100-(((E819/E699)^(1/10))-1))</f>
        <v>0.0239978053360534</v>
      </c>
      <c r="R819" s="3" t="n">
        <f aca="false">((G819/G820+G819/1200+((1+G820/1200)^(-119))*(1-G819/G820)))</f>
        <v>1.0035164649975</v>
      </c>
      <c r="S819" s="3" t="n">
        <f aca="false">S818*R818*E818/E819</f>
        <v>14.5938391897399</v>
      </c>
      <c r="T819" s="9" t="n">
        <f aca="false">(($J939/$J819)^(1/10)-1)</f>
        <v>0.0288687893273103</v>
      </c>
      <c r="U819" s="9" t="n">
        <f aca="false">(($S939/$S819)^(1/10)-1)</f>
        <v>-0.0304573313583988</v>
      </c>
      <c r="V819" s="9" t="n">
        <f aca="false">T819-U819</f>
        <v>0.0593261206857091</v>
      </c>
      <c r="Y819" s="28"/>
      <c r="Z819" s="28"/>
    </row>
    <row r="820" customFormat="false" ht="14.65" hidden="false" customHeight="false" outlineLevel="0" collapsed="false">
      <c r="A820" s="11" t="n">
        <v>1938.08</v>
      </c>
      <c r="B820" s="1" t="n">
        <v>12.31</v>
      </c>
      <c r="C820" s="2" t="n">
        <v>0.686667</v>
      </c>
      <c r="D820" s="1" t="n">
        <v>0.67</v>
      </c>
      <c r="E820" s="1" t="n">
        <v>14.1</v>
      </c>
      <c r="F820" s="2" t="n">
        <f aca="false">F819+1/12</f>
        <v>1938.62499999994</v>
      </c>
      <c r="G820" s="3" t="n">
        <f aca="false">G813*5/12+G825*7/12</f>
        <v>2.44333333333333</v>
      </c>
      <c r="H820" s="2" t="n">
        <v>280.722129078014</v>
      </c>
      <c r="I820" s="2" t="n">
        <v>15.6590269868085</v>
      </c>
      <c r="J820" s="4" t="n">
        <f aca="false">J819*((H820+(I820/12))/H819)</f>
        <v>9875.37691391247</v>
      </c>
      <c r="K820" s="2" t="n">
        <f aca="false">D820*$E$1862/E820</f>
        <v>15.2789460992908</v>
      </c>
      <c r="L820" s="4" t="n">
        <f aca="false">K820*(J820/H820)</f>
        <v>537.490051366479</v>
      </c>
      <c r="M820" s="26" t="n">
        <f aca="false">H820/AVERAGE(K700:K819)</f>
        <v>14.9035885126044</v>
      </c>
      <c r="O820" s="6" t="n">
        <f aca="false">J820/AVERAGE(L700:L819)</f>
        <v>19.5051404652624</v>
      </c>
      <c r="Q820" s="29" t="n">
        <f aca="false">1/M820-(G820/100-(((E820/E700)^(1/10))-1))</f>
        <v>0.0235591026493968</v>
      </c>
      <c r="R820" s="3" t="n">
        <f aca="false">((G820/G821+G820/1200+((1+G821/1200)^(-119))*(1-G820/G821)))</f>
        <v>1.00350374758242</v>
      </c>
      <c r="S820" s="3" t="n">
        <f aca="false">S819*R819*E819/E820</f>
        <v>14.6451579144298</v>
      </c>
      <c r="T820" s="9" t="n">
        <f aca="false">(($J940/$J820)^(1/10)-1)</f>
        <v>0.0248029919040726</v>
      </c>
      <c r="U820" s="9" t="n">
        <f aca="false">(($S940/$S820)^(1/10)-1)</f>
        <v>-0.0309098654622874</v>
      </c>
      <c r="V820" s="9" t="n">
        <f aca="false">T820-U820</f>
        <v>0.05571285736636</v>
      </c>
      <c r="Y820" s="28"/>
      <c r="Z820" s="28"/>
    </row>
    <row r="821" customFormat="false" ht="14.65" hidden="false" customHeight="false" outlineLevel="0" collapsed="false">
      <c r="A821" s="11" t="n">
        <v>1938.09</v>
      </c>
      <c r="B821" s="1" t="n">
        <v>11.75</v>
      </c>
      <c r="C821" s="2" t="n">
        <v>0.66</v>
      </c>
      <c r="D821" s="1" t="n">
        <v>0.62</v>
      </c>
      <c r="E821" s="1" t="n">
        <v>14.1</v>
      </c>
      <c r="F821" s="2" t="n">
        <f aca="false">F820+1/12</f>
        <v>1938.70833333327</v>
      </c>
      <c r="G821" s="3" t="n">
        <f aca="false">G813*4/12+G825*8/12</f>
        <v>2.42666666666667</v>
      </c>
      <c r="H821" s="2" t="n">
        <v>267.951666666667</v>
      </c>
      <c r="I821" s="2" t="n">
        <v>15.0509021276596</v>
      </c>
      <c r="J821" s="4" t="n">
        <f aca="false">J820*((H821+(I821/12))/H820)</f>
        <v>9470.25381549445</v>
      </c>
      <c r="K821" s="2" t="n">
        <f aca="false">D821*$E$1862/E821</f>
        <v>14.1387262411348</v>
      </c>
      <c r="L821" s="4" t="n">
        <f aca="false">K821*(J821/H821)</f>
        <v>499.707009838856</v>
      </c>
      <c r="M821" s="26" t="n">
        <f aca="false">H821/AVERAGE(K701:K820)</f>
        <v>14.28233050864</v>
      </c>
      <c r="O821" s="6" t="n">
        <f aca="false">J821/AVERAGE(L701:L820)</f>
        <v>18.6928864700977</v>
      </c>
      <c r="Q821" s="29" t="n">
        <f aca="false">1/M821-(G821/100-(((E821/E701)^(1/10))-1))</f>
        <v>0.0255044946727041</v>
      </c>
      <c r="R821" s="3" t="n">
        <f aca="false">((G821/G822+G821/1200+((1+G822/1200)^(-119))*(1-G821/G822)))</f>
        <v>1.00349103145146</v>
      </c>
      <c r="S821" s="3" t="n">
        <f aca="false">S820*R820*E820/E821</f>
        <v>14.6964708510666</v>
      </c>
      <c r="T821" s="9" t="n">
        <f aca="false">(($J941/$J821)^(1/10)-1)</f>
        <v>0.0284086213781669</v>
      </c>
      <c r="U821" s="9" t="n">
        <f aca="false">(($S941/$S821)^(1/10)-1)</f>
        <v>-0.0309655320342293</v>
      </c>
      <c r="V821" s="9" t="n">
        <f aca="false">T821-U821</f>
        <v>0.0593741534123962</v>
      </c>
      <c r="Y821" s="28"/>
      <c r="Z821" s="28"/>
    </row>
    <row r="822" customFormat="false" ht="14.65" hidden="false" customHeight="false" outlineLevel="0" collapsed="false">
      <c r="A822" s="11" t="n">
        <v>1938.1</v>
      </c>
      <c r="B822" s="1" t="n">
        <v>13.06</v>
      </c>
      <c r="C822" s="2" t="n">
        <v>0.61</v>
      </c>
      <c r="D822" s="1" t="n">
        <v>0.626667</v>
      </c>
      <c r="E822" s="1" t="n">
        <v>14</v>
      </c>
      <c r="F822" s="2" t="n">
        <f aca="false">F821+1/12</f>
        <v>1938.79166666661</v>
      </c>
      <c r="G822" s="3" t="n">
        <f aca="false">G813*3/12+G825*9/12</f>
        <v>2.41</v>
      </c>
      <c r="H822" s="2" t="n">
        <v>299.952751428571</v>
      </c>
      <c r="I822" s="2" t="n">
        <v>14.0100442857143</v>
      </c>
      <c r="J822" s="4" t="n">
        <f aca="false">J821*((H822+(I822/12))/H821)</f>
        <v>10642.5359485124</v>
      </c>
      <c r="K822" s="2" t="n">
        <f aca="false">D822*$E$1862/E822</f>
        <v>14.3928400367143</v>
      </c>
      <c r="L822" s="4" t="n">
        <f aca="false">K822*(J822/H822)</f>
        <v>510.668152775379</v>
      </c>
      <c r="M822" s="26" t="n">
        <f aca="false">H822/AVERAGE(K702:K821)</f>
        <v>16.0611476433334</v>
      </c>
      <c r="O822" s="6" t="n">
        <f aca="false">J822/AVERAGE(L702:L821)</f>
        <v>21.0077606853396</v>
      </c>
      <c r="Q822" s="29" t="n">
        <f aca="false">1/M822-(G822/100-(((E822/E702)^(1/10))-1))</f>
        <v>0.0177872749323877</v>
      </c>
      <c r="R822" s="3" t="n">
        <f aca="false">((G822/G823+G822/1200+((1+G823/1200)^(-119))*(1-G822/G823)))</f>
        <v>1.00347831660621</v>
      </c>
      <c r="S822" s="3" t="n">
        <f aca="false">S821*R821*E821/E822</f>
        <v>14.8531179551262</v>
      </c>
      <c r="T822" s="9" t="n">
        <f aca="false">(($J942/$J822)^(1/10)-1)</f>
        <v>0.0200995222507263</v>
      </c>
      <c r="U822" s="9" t="n">
        <f aca="false">(($S942/$S822)^(1/10)-1)</f>
        <v>-0.0313141040244881</v>
      </c>
      <c r="V822" s="9" t="n">
        <f aca="false">T822-U822</f>
        <v>0.0514136262752144</v>
      </c>
      <c r="Y822" s="28"/>
      <c r="Z822" s="28"/>
    </row>
    <row r="823" customFormat="false" ht="14.65" hidden="false" customHeight="false" outlineLevel="0" collapsed="false">
      <c r="A823" s="11" t="n">
        <v>1938.11</v>
      </c>
      <c r="B823" s="1" t="n">
        <v>13.07</v>
      </c>
      <c r="C823" s="2" t="n">
        <v>0.56</v>
      </c>
      <c r="D823" s="1" t="n">
        <v>0.633333</v>
      </c>
      <c r="E823" s="1" t="n">
        <v>14</v>
      </c>
      <c r="F823" s="2" t="n">
        <f aca="false">F822+1/12</f>
        <v>1938.87499999994</v>
      </c>
      <c r="G823" s="3" t="n">
        <f aca="false">G813*2/12+G825*10/12</f>
        <v>2.39333333333333</v>
      </c>
      <c r="H823" s="2" t="n">
        <v>300.182424285714</v>
      </c>
      <c r="I823" s="2" t="n">
        <v>12.86168</v>
      </c>
      <c r="J823" s="4" t="n">
        <f aca="false">J822*((H823+(I823/12))/H822)</f>
        <v>10688.7133632967</v>
      </c>
      <c r="K823" s="2" t="n">
        <f aca="false">D823*$E$1862/E823</f>
        <v>14.5459399632857</v>
      </c>
      <c r="L823" s="4" t="n">
        <f aca="false">K823*(J823/H823)</f>
        <v>517.94299162332</v>
      </c>
      <c r="M823" s="26" t="n">
        <f aca="false">H823/AVERAGE(K703:K822)</f>
        <v>16.1495718007155</v>
      </c>
      <c r="O823" s="6" t="n">
        <f aca="false">J823/AVERAGE(L703:L822)</f>
        <v>21.1007394676508</v>
      </c>
      <c r="Q823" s="29" t="n">
        <f aca="false">1/M823-(G823/100-(((E823/E703)^(1/10))-1))</f>
        <v>0.0176130366203191</v>
      </c>
      <c r="R823" s="3" t="n">
        <f aca="false">((G823/G824+G823/1200+((1+G824/1200)^(-119))*(1-G823/G824)))</f>
        <v>1.00346560304829</v>
      </c>
      <c r="S823" s="3" t="n">
        <f aca="false">S822*R822*E822/E823</f>
        <v>14.9047818019635</v>
      </c>
      <c r="T823" s="9" t="n">
        <f aca="false">(($J943/$J823)^(1/10)-1)</f>
        <v>0.0151796107811149</v>
      </c>
      <c r="U823" s="9" t="n">
        <f aca="false">(($S943/$S823)^(1/10)-1)</f>
        <v>-0.0305713803803935</v>
      </c>
      <c r="V823" s="9" t="n">
        <f aca="false">T823-U823</f>
        <v>0.0457509911615084</v>
      </c>
      <c r="Y823" s="28"/>
      <c r="Z823" s="28"/>
    </row>
    <row r="824" customFormat="false" ht="14.65" hidden="false" customHeight="false" outlineLevel="0" collapsed="false">
      <c r="A824" s="11" t="n">
        <v>1938.12</v>
      </c>
      <c r="B824" s="1" t="n">
        <v>12.69</v>
      </c>
      <c r="C824" s="2" t="n">
        <v>0.51</v>
      </c>
      <c r="D824" s="1" t="n">
        <v>0.64</v>
      </c>
      <c r="E824" s="1" t="n">
        <v>14</v>
      </c>
      <c r="F824" s="2" t="n">
        <f aca="false">F823+1/12</f>
        <v>1938.95833333327</v>
      </c>
      <c r="G824" s="3" t="n">
        <f aca="false">G813*1/12+G825*11/12</f>
        <v>2.37666666666667</v>
      </c>
      <c r="H824" s="2" t="n">
        <v>291.454855714286</v>
      </c>
      <c r="I824" s="2" t="n">
        <v>11.7133157142857</v>
      </c>
      <c r="J824" s="4" t="n">
        <f aca="false">J823*((H824+(I824/12))/H823)</f>
        <v>10412.7041238084</v>
      </c>
      <c r="K824" s="2" t="n">
        <f aca="false">D824*$E$1862/E824</f>
        <v>14.6990628571429</v>
      </c>
      <c r="L824" s="4" t="n">
        <f aca="false">K824*(J824/H824)</f>
        <v>525.148198521462</v>
      </c>
      <c r="M824" s="26" t="n">
        <f aca="false">H824/AVERAGE(K704:K823)</f>
        <v>15.756484438994</v>
      </c>
      <c r="O824" s="6" t="n">
        <f aca="false">J824/AVERAGE(L704:L823)</f>
        <v>20.5586017941867</v>
      </c>
      <c r="Q824" s="29" t="n">
        <f aca="false">1/M824-(G824/100-(((E824/E704)^(1/10))-1))</f>
        <v>0.0198958690071016</v>
      </c>
      <c r="R824" s="3" t="n">
        <f aca="false">((G824/G825+G824/1200+((1+G825/1200)^(-119))*(1-G824/G825)))</f>
        <v>1.00345289077932</v>
      </c>
      <c r="S824" s="3" t="n">
        <f aca="false">S823*R823*E823/E824</f>
        <v>14.9564358592106</v>
      </c>
      <c r="T824" s="9" t="n">
        <f aca="false">(($J944/$J824)^(1/10)-1)</f>
        <v>0.0181105870859128</v>
      </c>
      <c r="U824" s="9" t="n">
        <f aca="false">(($S944/$S824)^(1/10)-1)</f>
        <v>-0.0302243740651825</v>
      </c>
      <c r="V824" s="9" t="n">
        <f aca="false">T824-U824</f>
        <v>0.0483349611510954</v>
      </c>
      <c r="Y824" s="28"/>
      <c r="Z824" s="28"/>
    </row>
    <row r="825" customFormat="false" ht="14.65" hidden="false" customHeight="false" outlineLevel="0" collapsed="false">
      <c r="A825" s="11" t="n">
        <v>1939.01</v>
      </c>
      <c r="B825" s="1" t="n">
        <v>12.5</v>
      </c>
      <c r="C825" s="2" t="n">
        <v>0.513333</v>
      </c>
      <c r="D825" s="1" t="n">
        <v>0.663333</v>
      </c>
      <c r="E825" s="1" t="n">
        <v>14</v>
      </c>
      <c r="F825" s="2" t="n">
        <f aca="false">F824+1/12</f>
        <v>1939.04166666661</v>
      </c>
      <c r="G825" s="3" t="n">
        <v>2.36</v>
      </c>
      <c r="H825" s="2" t="n">
        <v>287.091071428571</v>
      </c>
      <c r="I825" s="2" t="n">
        <v>11.7898656775714</v>
      </c>
      <c r="J825" s="4" t="n">
        <f aca="false">J824*((H825+(I825/12))/H824)</f>
        <v>10291.9017810431</v>
      </c>
      <c r="K825" s="2" t="n">
        <f aca="false">D825*$E$1862/E825</f>
        <v>15.2349585347143</v>
      </c>
      <c r="L825" s="4" t="n">
        <f aca="false">K825*(J825/H825)</f>
        <v>546.156646729972</v>
      </c>
      <c r="M825" s="26" t="n">
        <f aca="false">H825/AVERAGE(K705:K824)</f>
        <v>15.5996344109193</v>
      </c>
      <c r="O825" s="6" t="n">
        <f aca="false">J825/AVERAGE(L705:L824)</f>
        <v>20.3249665243512</v>
      </c>
      <c r="Q825" s="29" t="n">
        <f aca="false">1/M825-(G825/100-(((E825/E705)^(1/10))-1))</f>
        <v>0.0207006681615409</v>
      </c>
      <c r="R825" s="3" t="n">
        <f aca="false">((G825/G826+G825/1200+((1+G826/1200)^(-119))*(1-G825/G826)))</f>
        <v>1.00307158056833</v>
      </c>
      <c r="S825" s="3" t="n">
        <f aca="false">S824*R824*E824/E825</f>
        <v>15.0080787986804</v>
      </c>
      <c r="T825" s="9" t="n">
        <f aca="false">(($J945/$J825)^(1/10)-1)</f>
        <v>0.0213818826899883</v>
      </c>
      <c r="U825" s="9" t="n">
        <f aca="false">(($S945/$S825)^(1/10)-1)</f>
        <v>-0.0298751692547404</v>
      </c>
      <c r="V825" s="9" t="n">
        <f aca="false">T825-U825</f>
        <v>0.0512570519447287</v>
      </c>
      <c r="Y825" s="28"/>
      <c r="Z825" s="28"/>
    </row>
    <row r="826" customFormat="false" ht="14.65" hidden="false" customHeight="false" outlineLevel="0" collapsed="false">
      <c r="A826" s="11" t="n">
        <v>1939.02</v>
      </c>
      <c r="B826" s="1" t="n">
        <v>12.4</v>
      </c>
      <c r="C826" s="2" t="n">
        <v>0.516667</v>
      </c>
      <c r="D826" s="1" t="n">
        <v>0.686667</v>
      </c>
      <c r="E826" s="1" t="n">
        <v>13.9</v>
      </c>
      <c r="F826" s="2" t="n">
        <f aca="false">F825+1/12</f>
        <v>1939.12499999994</v>
      </c>
      <c r="G826" s="3" t="n">
        <f aca="false">G825*11/12+G837*1/12</f>
        <v>2.3475</v>
      </c>
      <c r="H826" s="2" t="n">
        <v>286.843223021583</v>
      </c>
      <c r="I826" s="2" t="n">
        <v>11.9518086700719</v>
      </c>
      <c r="J826" s="4" t="n">
        <f aca="false">J825*((H826+(I826/12))/H825)</f>
        <v>10318.7216280643</v>
      </c>
      <c r="K826" s="2" t="n">
        <f aca="false">D826*$E$1862/E826</f>
        <v>15.8843367276259</v>
      </c>
      <c r="L826" s="4" t="n">
        <f aca="false">K826*(J826/H826)</f>
        <v>571.41335678855</v>
      </c>
      <c r="M826" s="26" t="n">
        <f aca="false">H826/AVERAGE(K706:K825)</f>
        <v>15.6646969289548</v>
      </c>
      <c r="O826" s="6" t="n">
        <f aca="false">J826/AVERAGE(L706:L825)</f>
        <v>20.3787953168052</v>
      </c>
      <c r="Q826" s="29" t="n">
        <f aca="false">1/M826-(G826/100-(((E826/E706)^(1/10))-1))</f>
        <v>0.019857014083435</v>
      </c>
      <c r="R826" s="3" t="n">
        <f aca="false">((G826/G827+G826/1200+((1+G827/1200)^(-119))*(1-G826/G827)))</f>
        <v>1.00306182693047</v>
      </c>
      <c r="S826" s="3" t="n">
        <f aca="false">S825*R825*E825/E826</f>
        <v>15.1624807558568</v>
      </c>
      <c r="T826" s="9" t="n">
        <f aca="false">(($J946/$J826)^(1/10)-1)</f>
        <v>0.0185278023133049</v>
      </c>
      <c r="U826" s="9" t="n">
        <f aca="false">(($S946/$S826)^(1/10)-1)</f>
        <v>-0.0298768781063402</v>
      </c>
      <c r="V826" s="9" t="n">
        <f aca="false">T826-U826</f>
        <v>0.0484046804196451</v>
      </c>
      <c r="Y826" s="28"/>
      <c r="Z826" s="28"/>
    </row>
    <row r="827" customFormat="false" ht="14.65" hidden="false" customHeight="false" outlineLevel="0" collapsed="false">
      <c r="A827" s="11" t="n">
        <v>1939.03</v>
      </c>
      <c r="B827" s="1" t="n">
        <v>12.39</v>
      </c>
      <c r="C827" s="2" t="n">
        <v>0.52</v>
      </c>
      <c r="D827" s="1" t="n">
        <v>0.71</v>
      </c>
      <c r="E827" s="1" t="n">
        <v>13.9</v>
      </c>
      <c r="F827" s="2" t="n">
        <f aca="false">F826+1/12</f>
        <v>1939.20833333327</v>
      </c>
      <c r="G827" s="3" t="n">
        <f aca="false">G825*10/12+G837*2/12</f>
        <v>2.335</v>
      </c>
      <c r="H827" s="2" t="n">
        <v>286.611897841727</v>
      </c>
      <c r="I827" s="2" t="n">
        <v>12.028909352518</v>
      </c>
      <c r="J827" s="4" t="n">
        <f aca="false">J826*((H827+(I827/12))/H826)</f>
        <v>10346.4601270645</v>
      </c>
      <c r="K827" s="2" t="n">
        <f aca="false">D827*$E$1862/E827</f>
        <v>16.4240877697842</v>
      </c>
      <c r="L827" s="4" t="n">
        <f aca="false">K827*(J827/H827)</f>
        <v>592.896423746228</v>
      </c>
      <c r="M827" s="26" t="n">
        <f aca="false">H827/AVERAGE(K707:K826)</f>
        <v>15.7292237432142</v>
      </c>
      <c r="O827" s="6" t="n">
        <f aca="false">J827/AVERAGE(L707:L826)</f>
        <v>20.4289992101812</v>
      </c>
      <c r="Q827" s="29" t="n">
        <f aca="false">1/M827-(G827/100-(((E827/E707)^(1/10))-1))</f>
        <v>0.0202947824477049</v>
      </c>
      <c r="R827" s="3" t="n">
        <f aca="false">((G827/G828+G827/1200+((1+G828/1200)^(-119))*(1-G827/G828)))</f>
        <v>1.00305207383808</v>
      </c>
      <c r="S827" s="3" t="n">
        <f aca="false">S826*R826*E826/E827</f>
        <v>15.2089056477677</v>
      </c>
      <c r="T827" s="9" t="n">
        <f aca="false">(($J947/$J827)^(1/10)-1)</f>
        <v>0.0197723708428406</v>
      </c>
      <c r="U827" s="9" t="n">
        <f aca="false">(($S947/$S827)^(1/10)-1)</f>
        <v>-0.0299939605398093</v>
      </c>
      <c r="V827" s="9" t="n">
        <f aca="false">T827-U827</f>
        <v>0.0497663313826499</v>
      </c>
      <c r="Y827" s="28"/>
      <c r="Z827" s="28"/>
    </row>
    <row r="828" customFormat="false" ht="14.65" hidden="false" customHeight="false" outlineLevel="0" collapsed="false">
      <c r="A828" s="11" t="n">
        <v>1939.04</v>
      </c>
      <c r="B828" s="1" t="n">
        <v>10.83</v>
      </c>
      <c r="C828" s="2" t="n">
        <v>0.523333</v>
      </c>
      <c r="D828" s="1" t="n">
        <v>0.726667</v>
      </c>
      <c r="E828" s="1" t="n">
        <v>13.8</v>
      </c>
      <c r="F828" s="2" t="n">
        <f aca="false">F827+1/12</f>
        <v>1939.2916666666</v>
      </c>
      <c r="G828" s="3" t="n">
        <f aca="false">G825*9/12+G837*3/12</f>
        <v>2.3225</v>
      </c>
      <c r="H828" s="2" t="n">
        <v>252.340569565217</v>
      </c>
      <c r="I828" s="2" t="n">
        <v>12.1937347453623</v>
      </c>
      <c r="J828" s="4" t="n">
        <f aca="false">J827*((H828+(I828/12))/H827)</f>
        <v>9145.97461020289</v>
      </c>
      <c r="K828" s="2" t="n">
        <f aca="false">D828*$E$1862/E828</f>
        <v>16.931446414058</v>
      </c>
      <c r="L828" s="4" t="n">
        <f aca="false">K828*(J828/H828)</f>
        <v>613.67293924952</v>
      </c>
      <c r="M828" s="26" t="n">
        <f aca="false">H828/AVERAGE(K708:K827)</f>
        <v>13.9169945798124</v>
      </c>
      <c r="O828" s="6" t="n">
        <f aca="false">J828/AVERAGE(L708:L827)</f>
        <v>18.0520377606405</v>
      </c>
      <c r="Q828" s="29" t="n">
        <f aca="false">1/M828-(G828/100-(((E828/E708)^(1/10))-1))</f>
        <v>0.0285690364677982</v>
      </c>
      <c r="R828" s="3" t="n">
        <f aca="false">((G828/G829+G828/1200+((1+G829/1200)^(-119))*(1-G828/G829)))</f>
        <v>1.00304232129169</v>
      </c>
      <c r="S828" s="3" t="n">
        <f aca="false">S827*R827*E827/E828</f>
        <v>15.3658701794301</v>
      </c>
      <c r="T828" s="9" t="n">
        <f aca="false">(($J948/$J828)^(1/10)-1)</f>
        <v>0.0324280610991805</v>
      </c>
      <c r="U828" s="9" t="n">
        <f aca="false">(($S948/$S828)^(1/10)-1)</f>
        <v>-0.0312163345017714</v>
      </c>
      <c r="V828" s="9" t="n">
        <f aca="false">T828-U828</f>
        <v>0.0636443956009519</v>
      </c>
      <c r="Y828" s="28"/>
      <c r="Z828" s="28"/>
    </row>
    <row r="829" customFormat="false" ht="14.65" hidden="false" customHeight="false" outlineLevel="0" collapsed="false">
      <c r="A829" s="11" t="n">
        <v>1939.05</v>
      </c>
      <c r="B829" s="1" t="n">
        <v>11.23</v>
      </c>
      <c r="C829" s="2" t="n">
        <v>0.526667</v>
      </c>
      <c r="D829" s="1" t="n">
        <v>0.743333</v>
      </c>
      <c r="E829" s="1" t="n">
        <v>13.8</v>
      </c>
      <c r="F829" s="2" t="n">
        <f aca="false">F828+1/12</f>
        <v>1939.37499999994</v>
      </c>
      <c r="G829" s="3" t="n">
        <f aca="false">G825*8/12+G837*4/12</f>
        <v>2.31</v>
      </c>
      <c r="H829" s="2" t="n">
        <v>261.660627536232</v>
      </c>
      <c r="I829" s="2" t="n">
        <v>12.2714174285507</v>
      </c>
      <c r="J829" s="4" t="n">
        <f aca="false">J828*((H829+(I829/12))/H828)</f>
        <v>9520.84042383021</v>
      </c>
      <c r="K829" s="2" t="n">
        <f aca="false">D829*$E$1862/E829</f>
        <v>17.3197666294203</v>
      </c>
      <c r="L829" s="4" t="n">
        <f aca="false">K829*(J829/H829)</f>
        <v>630.200790273106</v>
      </c>
      <c r="M829" s="26" t="n">
        <f aca="false">H829/AVERAGE(K709:K828)</f>
        <v>14.5029294996578</v>
      </c>
      <c r="O829" s="6" t="n">
        <f aca="false">J829/AVERAGE(L709:L828)</f>
        <v>18.7825529498014</v>
      </c>
      <c r="Q829" s="29" t="n">
        <f aca="false">1/M829-(G829/100-(((E829/E709)^(1/10))-1))</f>
        <v>0.0252130622379637</v>
      </c>
      <c r="R829" s="3" t="n">
        <f aca="false">((G829/G830+G829/1200+((1+G830/1200)^(-119))*(1-G829/G830)))</f>
        <v>1.00303256929181</v>
      </c>
      <c r="S829" s="3" t="n">
        <f aca="false">S828*R828*E828/E829</f>
        <v>15.4126180934424</v>
      </c>
      <c r="T829" s="9" t="n">
        <f aca="false">(($J949/$J829)^(1/10)-1)</f>
        <v>0.0285398931944711</v>
      </c>
      <c r="U829" s="9" t="n">
        <f aca="false">(($S949/$S829)^(1/10)-1)</f>
        <v>-0.0309250005413059</v>
      </c>
      <c r="V829" s="9" t="n">
        <f aca="false">T829-U829</f>
        <v>0.059464893735777</v>
      </c>
      <c r="Y829" s="28"/>
      <c r="Z829" s="28"/>
    </row>
    <row r="830" customFormat="false" ht="14.65" hidden="false" customHeight="false" outlineLevel="0" collapsed="false">
      <c r="A830" s="11" t="n">
        <v>1939.06</v>
      </c>
      <c r="B830" s="1" t="n">
        <v>11.43</v>
      </c>
      <c r="C830" s="2" t="n">
        <v>0.53</v>
      </c>
      <c r="D830" s="1" t="n">
        <v>0.76</v>
      </c>
      <c r="E830" s="1" t="n">
        <v>13.8</v>
      </c>
      <c r="F830" s="2" t="n">
        <f aca="false">F829+1/12</f>
        <v>1939.45833333327</v>
      </c>
      <c r="G830" s="3" t="n">
        <f aca="false">G825*7/12+G837*5/12</f>
        <v>2.2975</v>
      </c>
      <c r="H830" s="2" t="n">
        <v>266.320656521739</v>
      </c>
      <c r="I830" s="2" t="n">
        <v>12.3490768115942</v>
      </c>
      <c r="J830" s="4" t="n">
        <f aca="false">J829*((H830+(I830/12))/H829)</f>
        <v>9727.84593319369</v>
      </c>
      <c r="K830" s="2" t="n">
        <f aca="false">D830*$E$1862/E830</f>
        <v>17.7081101449275</v>
      </c>
      <c r="L830" s="4" t="n">
        <f aca="false">K830*(J830/H830)</f>
        <v>646.820901944637</v>
      </c>
      <c r="M830" s="26" t="n">
        <f aca="false">H830/AVERAGE(K710:K829)</f>
        <v>14.8338289214898</v>
      </c>
      <c r="O830" s="6" t="n">
        <f aca="false">J830/AVERAGE(L710:L829)</f>
        <v>19.1779866448477</v>
      </c>
      <c r="Q830" s="29" t="n">
        <f aca="false">1/M830-(G830/100-(((E830/E710)^(1/10))-1))</f>
        <v>0.0232257148276565</v>
      </c>
      <c r="R830" s="3" t="n">
        <f aca="false">((G830/G831+G830/1200+((1+G831/1200)^(-119))*(1-G830/G831)))</f>
        <v>1.00302281783895</v>
      </c>
      <c r="S830" s="3" t="n">
        <f aca="false">S829*R829*E829/E830</f>
        <v>15.4593579257791</v>
      </c>
      <c r="T830" s="9" t="n">
        <f aca="false">(($J950/$J830)^(1/10)-1)</f>
        <v>0.0207527260705696</v>
      </c>
      <c r="U830" s="9" t="n">
        <f aca="false">(($S950/$S830)^(1/10)-1)</f>
        <v>-0.0314451162150234</v>
      </c>
      <c r="V830" s="9" t="n">
        <f aca="false">T830-U830</f>
        <v>0.052197842285593</v>
      </c>
      <c r="Y830" s="28"/>
      <c r="Z830" s="28"/>
    </row>
    <row r="831" customFormat="false" ht="14.65" hidden="false" customHeight="false" outlineLevel="0" collapsed="false">
      <c r="A831" s="11" t="n">
        <v>1939.07</v>
      </c>
      <c r="B831" s="1" t="n">
        <v>11.71</v>
      </c>
      <c r="C831" s="2" t="n">
        <v>0.54</v>
      </c>
      <c r="D831" s="1" t="n">
        <v>0.776667</v>
      </c>
      <c r="E831" s="1" t="n">
        <v>13.8</v>
      </c>
      <c r="F831" s="2" t="n">
        <f aca="false">F830+1/12</f>
        <v>1939.5416666666</v>
      </c>
      <c r="G831" s="3" t="n">
        <f aca="false">G825*6/12+G837*6/12</f>
        <v>2.285</v>
      </c>
      <c r="H831" s="2" t="n">
        <v>272.844697101449</v>
      </c>
      <c r="I831" s="2" t="n">
        <v>12.5820782608696</v>
      </c>
      <c r="J831" s="4" t="n">
        <f aca="false">J830*((H831+(I831/12))/H830)</f>
        <v>10004.4469767884</v>
      </c>
      <c r="K831" s="2" t="n">
        <f aca="false">D831*$E$1862/E831</f>
        <v>18.0964536604348</v>
      </c>
      <c r="L831" s="4" t="n">
        <f aca="false">K831*(J831/H831)</f>
        <v>663.546013673898</v>
      </c>
      <c r="M831" s="26" t="n">
        <f aca="false">H831/AVERAGE(K711:K830)</f>
        <v>15.2709525985703</v>
      </c>
      <c r="O831" s="6" t="n">
        <f aca="false">J831/AVERAGE(L711:L830)</f>
        <v>19.7065031497029</v>
      </c>
      <c r="Q831" s="29" t="n">
        <f aca="false">1/M831-(G831/100-(((E831/E711)^(1/10))-1))</f>
        <v>0.0202835603672908</v>
      </c>
      <c r="R831" s="3" t="n">
        <f aca="false">((G831/G832+G831/1200+((1+G832/1200)^(-119))*(1-G831/G832)))</f>
        <v>1.00301306693363</v>
      </c>
      <c r="S831" s="3" t="n">
        <f aca="false">S830*R830*E830/E831</f>
        <v>15.5060887486958</v>
      </c>
      <c r="T831" s="9" t="n">
        <f aca="false">(($J951/$J831)^(1/10)-1)</f>
        <v>0.0249622474954037</v>
      </c>
      <c r="U831" s="9" t="n">
        <f aca="false">(($S951/$S831)^(1/10)-1)</f>
        <v>-0.0307438097296876</v>
      </c>
      <c r="V831" s="9" t="n">
        <f aca="false">T831-U831</f>
        <v>0.0557060572250913</v>
      </c>
      <c r="Y831" s="28"/>
      <c r="Z831" s="28"/>
    </row>
    <row r="832" customFormat="false" ht="14.65" hidden="false" customHeight="false" outlineLevel="0" collapsed="false">
      <c r="A832" s="11" t="n">
        <v>1939.08</v>
      </c>
      <c r="B832" s="1" t="n">
        <v>11.54</v>
      </c>
      <c r="C832" s="2" t="n">
        <v>0.55</v>
      </c>
      <c r="D832" s="1" t="n">
        <v>0.793333</v>
      </c>
      <c r="E832" s="1" t="n">
        <v>13.8</v>
      </c>
      <c r="F832" s="2" t="n">
        <f aca="false">F831+1/12</f>
        <v>1939.62499999994</v>
      </c>
      <c r="G832" s="3" t="n">
        <f aca="false">G825*5/12+G837*7/12</f>
        <v>2.2725</v>
      </c>
      <c r="H832" s="2" t="n">
        <v>268.883672463768</v>
      </c>
      <c r="I832" s="2" t="n">
        <v>12.8150797101449</v>
      </c>
      <c r="J832" s="4" t="n">
        <f aca="false">J831*((H832+(I832/12))/H831)</f>
        <v>9898.36509523837</v>
      </c>
      <c r="K832" s="2" t="n">
        <f aca="false">D832*$E$1862/E832</f>
        <v>18.4847738757971</v>
      </c>
      <c r="L832" s="4" t="n">
        <f aca="false">K832*(J832/H832)</f>
        <v>680.476575052057</v>
      </c>
      <c r="M832" s="26" t="n">
        <f aca="false">H832/AVERAGE(K712:K831)</f>
        <v>15.120082343334</v>
      </c>
      <c r="O832" s="6" t="n">
        <f aca="false">J832/AVERAGE(L712:L831)</f>
        <v>19.4763226948888</v>
      </c>
      <c r="Q832" s="29" t="n">
        <f aca="false">1/M832-(G832/100-(((E832/E712)^(1/10))-1))</f>
        <v>0.0210619667005671</v>
      </c>
      <c r="R832" s="3" t="n">
        <f aca="false">((G832/G833+G832/1200+((1+G833/1200)^(-119))*(1-G832/G833)))</f>
        <v>1.00300331657635</v>
      </c>
      <c r="S832" s="3" t="n">
        <f aca="false">S831*R831*E831/E832</f>
        <v>15.5528096319744</v>
      </c>
      <c r="T832" s="9" t="n">
        <f aca="false">(($J952/$J832)^(1/10)-1)</f>
        <v>0.0298263132313605</v>
      </c>
      <c r="U832" s="9" t="n">
        <f aca="false">(($S952/$S832)^(1/10)-1)</f>
        <v>-0.0312637144458232</v>
      </c>
      <c r="V832" s="9" t="n">
        <f aca="false">T832-U832</f>
        <v>0.0610900276771837</v>
      </c>
      <c r="Y832" s="28"/>
      <c r="Z832" s="28"/>
    </row>
    <row r="833" customFormat="false" ht="14.65" hidden="false" customHeight="false" outlineLevel="0" collapsed="false">
      <c r="A833" s="11" t="n">
        <v>1939.09</v>
      </c>
      <c r="B833" s="1" t="n">
        <v>12.77</v>
      </c>
      <c r="C833" s="2" t="n">
        <v>0.56</v>
      </c>
      <c r="D833" s="1" t="n">
        <v>0.81</v>
      </c>
      <c r="E833" s="1" t="n">
        <v>14.1</v>
      </c>
      <c r="F833" s="2" t="n">
        <f aca="false">F832+1/12</f>
        <v>1939.70833333327</v>
      </c>
      <c r="G833" s="3" t="n">
        <f aca="false">G825*4/12+G837*8/12</f>
        <v>2.26</v>
      </c>
      <c r="H833" s="2" t="n">
        <v>291.21215177305</v>
      </c>
      <c r="I833" s="2" t="n">
        <v>12.7704624113475</v>
      </c>
      <c r="J833" s="4" t="n">
        <f aca="false">J832*((H833+(I833/12))/H832)</f>
        <v>10759.5156802415</v>
      </c>
      <c r="K833" s="2" t="n">
        <f aca="false">D833*$E$1862/E833</f>
        <v>18.4715617021277</v>
      </c>
      <c r="L833" s="4" t="n">
        <f aca="false">K833*(J833/H833)</f>
        <v>682.475152779608</v>
      </c>
      <c r="M833" s="26" t="n">
        <f aca="false">H833/AVERAGE(K713:K832)</f>
        <v>16.452835577061</v>
      </c>
      <c r="O833" s="6" t="n">
        <f aca="false">J833/AVERAGE(L713:L832)</f>
        <v>21.1450003397248</v>
      </c>
      <c r="Q833" s="29" t="n">
        <f aca="false">1/M833-(G833/100-(((E833/E713)^(1/10))-1))</f>
        <v>0.0179343735115274</v>
      </c>
      <c r="R833" s="3" t="n">
        <f aca="false">((G833/G834+G833/1200+((1+G834/1200)^(-119))*(1-G833/G834)))</f>
        <v>1.00299356676765</v>
      </c>
      <c r="S833" s="3" t="n">
        <f aca="false">S832*R832*E832/E833</f>
        <v>15.2676149696967</v>
      </c>
      <c r="T833" s="9" t="n">
        <f aca="false">(($J953/$J833)^(1/10)-1)</f>
        <v>0.0227410051069488</v>
      </c>
      <c r="U833" s="9" t="n">
        <f aca="false">(($S953/$S833)^(1/10)-1)</f>
        <v>-0.0296961091962515</v>
      </c>
      <c r="V833" s="9" t="n">
        <f aca="false">T833-U833</f>
        <v>0.0524371143032003</v>
      </c>
      <c r="Y833" s="28"/>
      <c r="Z833" s="28"/>
    </row>
    <row r="834" customFormat="false" ht="14.65" hidden="false" customHeight="false" outlineLevel="0" collapsed="false">
      <c r="A834" s="11" t="n">
        <v>1939.1</v>
      </c>
      <c r="B834" s="1" t="n">
        <v>12.9</v>
      </c>
      <c r="C834" s="2" t="n">
        <v>0.58</v>
      </c>
      <c r="D834" s="1" t="n">
        <v>0.84</v>
      </c>
      <c r="E834" s="1" t="n">
        <v>14</v>
      </c>
      <c r="F834" s="2" t="n">
        <f aca="false">F833+1/12</f>
        <v>1939.7916666666</v>
      </c>
      <c r="G834" s="3" t="n">
        <f aca="false">G825*3/12+G837*9/12</f>
        <v>2.2475</v>
      </c>
      <c r="H834" s="2" t="n">
        <v>296.277985714286</v>
      </c>
      <c r="I834" s="2" t="n">
        <v>13.3210257142857</v>
      </c>
      <c r="J834" s="4" t="n">
        <f aca="false">J833*((H834+(I834/12))/H833)</f>
        <v>10987.6995022665</v>
      </c>
      <c r="K834" s="2" t="n">
        <f aca="false">D834*$E$1862/E834</f>
        <v>19.29252</v>
      </c>
      <c r="L834" s="4" t="n">
        <f aca="false">K834*(J834/H834)</f>
        <v>715.47810712433</v>
      </c>
      <c r="M834" s="26" t="n">
        <f aca="false">H834/AVERAGE(K714:K833)</f>
        <v>16.8212048062656</v>
      </c>
      <c r="O834" s="6" t="n">
        <f aca="false">J834/AVERAGE(L714:L833)</f>
        <v>21.569692820968</v>
      </c>
      <c r="Q834" s="29" t="n">
        <f aca="false">1/M834-(G834/100-(((E834/E714)^(1/10))-1))</f>
        <v>0.0160312616715604</v>
      </c>
      <c r="R834" s="3" t="n">
        <f aca="false">((G834/G835+G834/1200+((1+G835/1200)^(-119))*(1-G834/G835)))</f>
        <v>1.00298381750802</v>
      </c>
      <c r="S834" s="3" t="n">
        <f aca="false">S833*R833*E833/E834</f>
        <v>15.4227004487376</v>
      </c>
      <c r="T834" s="9" t="n">
        <f aca="false">(($J954/$J834)^(1/10)-1)</f>
        <v>0.0246374949113772</v>
      </c>
      <c r="U834" s="9" t="n">
        <f aca="false">(($S954/$S834)^(1/10)-1)</f>
        <v>-0.0296813687281678</v>
      </c>
      <c r="V834" s="9" t="n">
        <f aca="false">T834-U834</f>
        <v>0.0543188636395451</v>
      </c>
      <c r="Y834" s="28"/>
      <c r="Z834" s="28"/>
    </row>
    <row r="835" customFormat="false" ht="14.65" hidden="false" customHeight="false" outlineLevel="0" collapsed="false">
      <c r="A835" s="11" t="n">
        <v>1939.11</v>
      </c>
      <c r="B835" s="1" t="n">
        <v>12.67</v>
      </c>
      <c r="C835" s="2" t="n">
        <v>0.6</v>
      </c>
      <c r="D835" s="1" t="n">
        <v>0.87</v>
      </c>
      <c r="E835" s="1" t="n">
        <v>14</v>
      </c>
      <c r="F835" s="2" t="n">
        <f aca="false">F834+1/12</f>
        <v>1939.87499999994</v>
      </c>
      <c r="G835" s="3" t="n">
        <f aca="false">G825*2/12+G837*10/12</f>
        <v>2.235</v>
      </c>
      <c r="H835" s="2" t="n">
        <v>290.99551</v>
      </c>
      <c r="I835" s="2" t="n">
        <v>13.7803714285714</v>
      </c>
      <c r="J835" s="4" t="n">
        <f aca="false">J834*((H835+(I835/12))/H834)</f>
        <v>10834.3827650256</v>
      </c>
      <c r="K835" s="2" t="n">
        <f aca="false">D835*$E$1862/E835</f>
        <v>19.9815385714286</v>
      </c>
      <c r="L835" s="4" t="n">
        <f aca="false">K835*(J835/H835)</f>
        <v>743.955249058584</v>
      </c>
      <c r="M835" s="26" t="n">
        <f aca="false">H835/AVERAGE(K715:K834)</f>
        <v>16.5992385099466</v>
      </c>
      <c r="O835" s="6" t="n">
        <f aca="false">J835/AVERAGE(L715:L834)</f>
        <v>21.2372701838707</v>
      </c>
      <c r="Q835" s="29" t="n">
        <f aca="false">1/M835-(G835/100-(((E835/E715)^(1/10))-1))</f>
        <v>0.0169512152556566</v>
      </c>
      <c r="R835" s="3" t="n">
        <f aca="false">((G835/G836+G835/1200+((1+G836/1200)^(-119))*(1-G835/G836)))</f>
        <v>1.002974068798</v>
      </c>
      <c r="S835" s="3" t="n">
        <f aca="false">S834*R834*E834/E835</f>
        <v>15.4687189723575</v>
      </c>
      <c r="T835" s="9" t="n">
        <f aca="false">(($J955/$J835)^(1/10)-1)</f>
        <v>0.027644050803828</v>
      </c>
      <c r="U835" s="9" t="n">
        <f aca="false">(($S955/$S835)^(1/10)-1)</f>
        <v>-0.0301988126802536</v>
      </c>
      <c r="V835" s="9" t="n">
        <f aca="false">T835-U835</f>
        <v>0.0578428634840816</v>
      </c>
      <c r="Y835" s="28"/>
      <c r="Z835" s="28"/>
    </row>
    <row r="836" customFormat="false" ht="14.65" hidden="false" customHeight="false" outlineLevel="0" collapsed="false">
      <c r="A836" s="11" t="n">
        <v>1939.12</v>
      </c>
      <c r="B836" s="1" t="n">
        <v>12.37</v>
      </c>
      <c r="C836" s="2" t="n">
        <v>0.62</v>
      </c>
      <c r="D836" s="1" t="n">
        <v>0.9</v>
      </c>
      <c r="E836" s="1" t="n">
        <v>14</v>
      </c>
      <c r="F836" s="2" t="n">
        <f aca="false">F835+1/12</f>
        <v>1939.95833333327</v>
      </c>
      <c r="G836" s="3" t="n">
        <f aca="false">G825*1/12+G837*11/12</f>
        <v>2.2225</v>
      </c>
      <c r="H836" s="2" t="n">
        <v>284.105324285714</v>
      </c>
      <c r="I836" s="2" t="n">
        <v>14.2397171428571</v>
      </c>
      <c r="J836" s="4" t="n">
        <f aca="false">J835*((H836+(I836/12))/H835)</f>
        <v>10622.0277226698</v>
      </c>
      <c r="K836" s="2" t="n">
        <f aca="false">D836*$E$1862/E836</f>
        <v>20.6705571428571</v>
      </c>
      <c r="L836" s="4" t="n">
        <f aca="false">K836*(J836/H836)</f>
        <v>772.823358965464</v>
      </c>
      <c r="M836" s="26" t="n">
        <f aca="false">H836/AVERAGE(K716:K835)</f>
        <v>16.2804129012838</v>
      </c>
      <c r="O836" s="6" t="n">
        <f aca="false">J836/AVERAGE(L716:L835)</f>
        <v>20.7840151299076</v>
      </c>
      <c r="Q836" s="29" t="n">
        <f aca="false">1/M836-(G836/100-(((E836/E716)^(1/10))-1))</f>
        <v>0.0188237271116421</v>
      </c>
      <c r="R836" s="3" t="n">
        <f aca="false">((G836/G837+G836/1200+((1+G837/1200)^(-119))*(1-G836/G837)))</f>
        <v>1.00296432063809</v>
      </c>
      <c r="S836" s="3" t="n">
        <f aca="false">S835*R835*E835/E836</f>
        <v>15.5147240067982</v>
      </c>
      <c r="T836" s="9" t="n">
        <f aca="false">(($J956/$J836)^(1/10)-1)</f>
        <v>0.0338597044710314</v>
      </c>
      <c r="U836" s="9" t="n">
        <f aca="false">(($S956/$S836)^(1/10)-1)</f>
        <v>-0.0294881077911223</v>
      </c>
      <c r="V836" s="9" t="n">
        <f aca="false">T836-U836</f>
        <v>0.0633478122621537</v>
      </c>
      <c r="Y836" s="28"/>
      <c r="Z836" s="28"/>
    </row>
    <row r="837" customFormat="false" ht="14.65" hidden="false" customHeight="false" outlineLevel="0" collapsed="false">
      <c r="A837" s="11" t="n">
        <v>1940.01</v>
      </c>
      <c r="B837" s="1" t="n">
        <v>12.3</v>
      </c>
      <c r="C837" s="2" t="n">
        <v>0.623333</v>
      </c>
      <c r="D837" s="1" t="n">
        <v>0.93</v>
      </c>
      <c r="E837" s="1" t="n">
        <v>13.9</v>
      </c>
      <c r="F837" s="2" t="n">
        <f aca="false">F836+1/12</f>
        <v>1940.0416666666</v>
      </c>
      <c r="G837" s="3" t="n">
        <v>2.21</v>
      </c>
      <c r="H837" s="2" t="n">
        <v>284.529971223022</v>
      </c>
      <c r="I837" s="2" t="n">
        <v>14.4192618335252</v>
      </c>
      <c r="J837" s="4" t="n">
        <f aca="false">J836*((H837+(I837/12))/H836)</f>
        <v>10682.8294511433</v>
      </c>
      <c r="K837" s="2" t="n">
        <f aca="false">D837*$E$1862/E837</f>
        <v>21.5132417266187</v>
      </c>
      <c r="L837" s="4" t="n">
        <f aca="false">K837*(J837/H837)</f>
        <v>807.726129232786</v>
      </c>
      <c r="M837" s="26" t="n">
        <f aca="false">H837/AVERAGE(K717:K836)</f>
        <v>16.3784803426137</v>
      </c>
      <c r="O837" s="6" t="n">
        <f aca="false">J837/AVERAGE(L717:L836)</f>
        <v>20.8607731845939</v>
      </c>
      <c r="Q837" s="29" t="n">
        <f aca="false">1/M837-(G837/100-(((E837/E717)^(1/10))-1))</f>
        <v>0.0184499261584294</v>
      </c>
      <c r="R837" s="3" t="n">
        <f aca="false">((G837/G838+G837/1200+((1+G838/1200)^(-119))*(1-G837/G838)))</f>
        <v>1.00377155541447</v>
      </c>
      <c r="S837" s="3" t="n">
        <f aca="false">S836*R836*E836/E837</f>
        <v>15.6726622105843</v>
      </c>
      <c r="T837" s="9" t="n">
        <f aca="false">(($J957/$J837)^(1/10)-1)</f>
        <v>0.0364006961891563</v>
      </c>
      <c r="U837" s="9" t="n">
        <f aca="false">(($S957/$S837)^(1/10)-1)</f>
        <v>-0.0298786582069966</v>
      </c>
      <c r="V837" s="9" t="n">
        <f aca="false">T837-U837</f>
        <v>0.066279354396153</v>
      </c>
      <c r="Y837" s="28"/>
      <c r="Z837" s="28"/>
    </row>
    <row r="838" customFormat="false" ht="14.65" hidden="false" customHeight="false" outlineLevel="0" collapsed="false">
      <c r="A838" s="11" t="n">
        <v>1940.02</v>
      </c>
      <c r="B838" s="1" t="n">
        <v>12.22</v>
      </c>
      <c r="C838" s="2" t="n">
        <v>0.626667</v>
      </c>
      <c r="D838" s="1" t="n">
        <v>0.96</v>
      </c>
      <c r="E838" s="1" t="n">
        <v>14</v>
      </c>
      <c r="F838" s="2" t="n">
        <f aca="false">F837+1/12</f>
        <v>1940.12499999994</v>
      </c>
      <c r="G838" s="3" t="n">
        <f aca="false">G837*11/12+G849*1/12</f>
        <v>2.18833333333333</v>
      </c>
      <c r="H838" s="2" t="n">
        <v>280.660231428572</v>
      </c>
      <c r="I838" s="2" t="n">
        <v>14.3928400367143</v>
      </c>
      <c r="J838" s="4" t="n">
        <f aca="false">J837*((H838+(I838/12))/H837)</f>
        <v>10582.5702452819</v>
      </c>
      <c r="K838" s="2" t="n">
        <f aca="false">D838*$E$1862/E838</f>
        <v>22.0485942857143</v>
      </c>
      <c r="L838" s="4" t="n">
        <f aca="false">K838*(J838/H838)</f>
        <v>831.363947256186</v>
      </c>
      <c r="M838" s="26" t="n">
        <f aca="false">H838/AVERAGE(K718:K837)</f>
        <v>16.2161198477311</v>
      </c>
      <c r="O838" s="6" t="n">
        <f aca="false">J838/AVERAGE(L718:L837)</f>
        <v>20.6065336231949</v>
      </c>
      <c r="Q838" s="29" t="n">
        <f aca="false">1/M838-(G838/100-(((E838/E718)^(1/10))-1))</f>
        <v>0.0205553672115352</v>
      </c>
      <c r="R838" s="3" t="n">
        <f aca="false">((G838/G839+G838/1200+((1+G839/1200)^(-119))*(1-G838/G839)))</f>
        <v>1.00375551348402</v>
      </c>
      <c r="S838" s="3" t="n">
        <f aca="false">S837*R837*E837/E838</f>
        <v>15.6194027208566</v>
      </c>
      <c r="T838" s="9" t="n">
        <f aca="false">(($J958/$J838)^(1/10)-1)</f>
        <v>0.0399711897497232</v>
      </c>
      <c r="U838" s="9" t="n">
        <f aca="false">(($S958/$S838)^(1/10)-1)</f>
        <v>-0.0295395177350344</v>
      </c>
      <c r="V838" s="9" t="n">
        <f aca="false">T838-U838</f>
        <v>0.0695107074847576</v>
      </c>
      <c r="Y838" s="28"/>
      <c r="Z838" s="28"/>
    </row>
    <row r="839" customFormat="false" ht="14.65" hidden="false" customHeight="false" outlineLevel="0" collapsed="false">
      <c r="A839" s="11" t="n">
        <v>1940.03</v>
      </c>
      <c r="B839" s="1" t="n">
        <v>12.15</v>
      </c>
      <c r="C839" s="2" t="n">
        <v>0.63</v>
      </c>
      <c r="D839" s="1" t="n">
        <v>0.99</v>
      </c>
      <c r="E839" s="1" t="n">
        <v>14</v>
      </c>
      <c r="F839" s="2" t="n">
        <f aca="false">F838+1/12</f>
        <v>1940.20833333327</v>
      </c>
      <c r="G839" s="3" t="n">
        <f aca="false">G837*10/12+G849*2/12</f>
        <v>2.16666666666667</v>
      </c>
      <c r="H839" s="2" t="n">
        <v>279.052521428571</v>
      </c>
      <c r="I839" s="2" t="n">
        <v>14.46939</v>
      </c>
      <c r="J839" s="4" t="n">
        <f aca="false">J838*((H839+(I839/12))/H838)</f>
        <v>10567.4151733267</v>
      </c>
      <c r="K839" s="2" t="n">
        <f aca="false">D839*$E$1862/E839</f>
        <v>22.7376128571429</v>
      </c>
      <c r="L839" s="4" t="n">
        <f aca="false">K839*(J839/H839)</f>
        <v>861.048643752544</v>
      </c>
      <c r="M839" s="26" t="n">
        <f aca="false">H839/AVERAGE(K719:K838)</f>
        <v>16.1729063053079</v>
      </c>
      <c r="O839" s="6" t="n">
        <f aca="false">J839/AVERAGE(L719:L838)</f>
        <v>20.5057546570898</v>
      </c>
      <c r="Q839" s="29" t="n">
        <f aca="false">1/M839-(G839/100-(((E839/E719)^(1/10))-1))</f>
        <v>0.0215156051760697</v>
      </c>
      <c r="R839" s="3" t="n">
        <f aca="false">((G839/G840+G839/1200+((1+G840/1200)^(-119))*(1-G839/G840)))</f>
        <v>1.00373947443049</v>
      </c>
      <c r="S839" s="3" t="n">
        <f aca="false">S838*R838*E838/E839</f>
        <v>15.6780615983871</v>
      </c>
      <c r="T839" s="9" t="n">
        <f aca="false">(($J959/$J839)^(1/10)-1)</f>
        <v>0.0411046034255218</v>
      </c>
      <c r="U839" s="9" t="n">
        <f aca="false">(($S959/$S839)^(1/10)-1)</f>
        <v>-0.0303043615365016</v>
      </c>
      <c r="V839" s="9" t="n">
        <f aca="false">T839-U839</f>
        <v>0.0714089649620234</v>
      </c>
      <c r="Y839" s="28"/>
      <c r="Z839" s="28"/>
    </row>
    <row r="840" customFormat="false" ht="14.65" hidden="false" customHeight="false" outlineLevel="0" collapsed="false">
      <c r="A840" s="11" t="n">
        <v>1940.04</v>
      </c>
      <c r="B840" s="1" t="n">
        <v>12.27</v>
      </c>
      <c r="C840" s="2" t="n">
        <v>0.636667</v>
      </c>
      <c r="D840" s="1" t="n">
        <v>1.00667</v>
      </c>
      <c r="E840" s="1" t="n">
        <v>14</v>
      </c>
      <c r="F840" s="2" t="n">
        <f aca="false">F839+1/12</f>
        <v>1940.2916666666</v>
      </c>
      <c r="G840" s="3" t="n">
        <f aca="false">G837*9/12+G849*3/12</f>
        <v>2.145</v>
      </c>
      <c r="H840" s="2" t="n">
        <v>281.808595714286</v>
      </c>
      <c r="I840" s="2" t="n">
        <v>14.6225128938571</v>
      </c>
      <c r="J840" s="4" t="n">
        <f aca="false">J839*((H840+(I840/12))/H839)</f>
        <v>10717.9295928448</v>
      </c>
      <c r="K840" s="2" t="n">
        <f aca="false">D840*$E$1862/E840</f>
        <v>23.12047751</v>
      </c>
      <c r="L840" s="4" t="n">
        <f aca="false">K840*(J840/H840)</f>
        <v>879.333185267245</v>
      </c>
      <c r="M840" s="26" t="n">
        <f aca="false">H840/AVERAGE(K720:K839)</f>
        <v>16.3709887071288</v>
      </c>
      <c r="O840" s="6" t="n">
        <f aca="false">J840/AVERAGE(L720:L839)</f>
        <v>20.7107202999957</v>
      </c>
      <c r="Q840" s="29" t="n">
        <f aca="false">1/M840-(G840/100-(((E840/E720)^(1/10))-1))</f>
        <v>0.0204053330247275</v>
      </c>
      <c r="R840" s="3" t="n">
        <f aca="false">((G840/G841+G840/1200+((1+G841/1200)^(-119))*(1-G840/G841)))</f>
        <v>1.00372343825857</v>
      </c>
      <c r="S840" s="3" t="n">
        <f aca="false">S839*R839*E839/E840</f>
        <v>15.7366893088539</v>
      </c>
      <c r="T840" s="9" t="n">
        <f aca="false">(($J960/$J840)^(1/10)-1)</f>
        <v>0.0431059313744113</v>
      </c>
      <c r="U840" s="9" t="n">
        <f aca="false">(($S960/$S840)^(1/10)-1)</f>
        <v>-0.030653668957569</v>
      </c>
      <c r="V840" s="9" t="n">
        <f aca="false">T840-U840</f>
        <v>0.0737596003319804</v>
      </c>
      <c r="Y840" s="28"/>
      <c r="Z840" s="28"/>
    </row>
    <row r="841" customFormat="false" ht="14.65" hidden="false" customHeight="false" outlineLevel="0" collapsed="false">
      <c r="A841" s="11" t="n">
        <v>1940.05</v>
      </c>
      <c r="B841" s="1" t="n">
        <v>10.58</v>
      </c>
      <c r="C841" s="2" t="n">
        <v>0.643333</v>
      </c>
      <c r="D841" s="1" t="n">
        <v>1.02333</v>
      </c>
      <c r="E841" s="1" t="n">
        <v>14</v>
      </c>
      <c r="F841" s="2" t="n">
        <f aca="false">F840+1/12</f>
        <v>1940.37499999994</v>
      </c>
      <c r="G841" s="3" t="n">
        <f aca="false">G837*8/12+G849*4/12</f>
        <v>2.12333333333333</v>
      </c>
      <c r="H841" s="2" t="n">
        <v>242.993882857143</v>
      </c>
      <c r="I841" s="2" t="n">
        <v>14.7756128204286</v>
      </c>
      <c r="J841" s="4" t="n">
        <f aca="false">J840*((H841+(I841/12))/H840)</f>
        <v>9288.53259240922</v>
      </c>
      <c r="K841" s="2" t="n">
        <f aca="false">D841*$E$1862/E841</f>
        <v>23.50311249</v>
      </c>
      <c r="L841" s="4" t="n">
        <f aca="false">K841*(J841/H841)</f>
        <v>898.415317371467</v>
      </c>
      <c r="M841" s="26" t="n">
        <f aca="false">H841/AVERAGE(K721:K840)</f>
        <v>14.1387476948007</v>
      </c>
      <c r="O841" s="6" t="n">
        <f aca="false">J841/AVERAGE(L721:L840)</f>
        <v>17.8617982893577</v>
      </c>
      <c r="Q841" s="29" t="n">
        <f aca="false">1/M841-(G841/100-(((E841/E721)^(1/10))-1))</f>
        <v>0.0308447546487374</v>
      </c>
      <c r="R841" s="3" t="n">
        <f aca="false">((G841/G842+G841/1200+((1+G842/1200)^(-119))*(1-G841/G842)))</f>
        <v>1.00370740497296</v>
      </c>
      <c r="S841" s="3" t="n">
        <f aca="false">S840*R840*E840/E841</f>
        <v>15.7952838998897</v>
      </c>
      <c r="T841" s="9" t="n">
        <f aca="false">(($J961/$J841)^(1/10)-1)</f>
        <v>0.061770599522881</v>
      </c>
      <c r="U841" s="9" t="n">
        <f aca="false">(($S961/$S841)^(1/10)-1)</f>
        <v>-0.0314090819269381</v>
      </c>
      <c r="V841" s="9" t="n">
        <f aca="false">T841-U841</f>
        <v>0.0931796814498191</v>
      </c>
      <c r="Y841" s="28"/>
      <c r="Z841" s="28"/>
    </row>
    <row r="842" customFormat="false" ht="14.65" hidden="false" customHeight="false" outlineLevel="0" collapsed="false">
      <c r="A842" s="11" t="n">
        <v>1940.06</v>
      </c>
      <c r="B842" s="1" t="n">
        <v>9.67</v>
      </c>
      <c r="C842" s="2" t="n">
        <v>0.65</v>
      </c>
      <c r="D842" s="1" t="n">
        <v>1.04</v>
      </c>
      <c r="E842" s="1" t="n">
        <v>14.1</v>
      </c>
      <c r="F842" s="2" t="n">
        <f aca="false">F841+1/12</f>
        <v>1940.45833333327</v>
      </c>
      <c r="G842" s="3" t="n">
        <f aca="false">G837*7/12+G849*5/12</f>
        <v>2.10166666666667</v>
      </c>
      <c r="H842" s="2" t="n">
        <v>220.518520567376</v>
      </c>
      <c r="I842" s="2" t="n">
        <v>14.8228581560284</v>
      </c>
      <c r="J842" s="4" t="n">
        <f aca="false">J841*((H842+(I842/12))/H841)</f>
        <v>8476.62085725065</v>
      </c>
      <c r="K842" s="2" t="n">
        <f aca="false">D842*$E$1862/E842</f>
        <v>23.7165730496454</v>
      </c>
      <c r="L842" s="4" t="n">
        <f aca="false">K842*(J842/H842)</f>
        <v>911.653122186212</v>
      </c>
      <c r="M842" s="26" t="n">
        <f aca="false">H842/AVERAGE(K722:K841)</f>
        <v>12.8437655982688</v>
      </c>
      <c r="O842" s="6" t="n">
        <f aca="false">J842/AVERAGE(L722:L841)</f>
        <v>16.2126477511483</v>
      </c>
      <c r="Q842" s="29" t="n">
        <f aca="false">1/M842-(G842/100-(((E842/E722)^(1/10))-1))</f>
        <v>0.0394743005712911</v>
      </c>
      <c r="R842" s="3" t="n">
        <f aca="false">((G842/G843+G842/1200+((1+G843/1200)^(-119))*(1-G842/G843)))</f>
        <v>1.00369137457838</v>
      </c>
      <c r="S842" s="3" t="n">
        <f aca="false">S841*R841*E841/E842</f>
        <v>15.7414048081966</v>
      </c>
      <c r="T842" s="9" t="n">
        <f aca="false">(($J962/$J842)^(1/10)-1)</f>
        <v>0.0733769569352607</v>
      </c>
      <c r="U842" s="9" t="n">
        <f aca="false">(($S962/$S842)^(1/10)-1)</f>
        <v>-0.0314696766258554</v>
      </c>
      <c r="V842" s="9" t="n">
        <f aca="false">T842-U842</f>
        <v>0.104846633561116</v>
      </c>
      <c r="Y842" s="28"/>
      <c r="Z842" s="28"/>
    </row>
    <row r="843" customFormat="false" ht="14.65" hidden="false" customHeight="false" outlineLevel="0" collapsed="false">
      <c r="A843" s="11" t="n">
        <v>1940.07</v>
      </c>
      <c r="B843" s="1" t="n">
        <v>9.99</v>
      </c>
      <c r="C843" s="2" t="n">
        <v>0.656667</v>
      </c>
      <c r="D843" s="1" t="n">
        <v>1.05333</v>
      </c>
      <c r="E843" s="1" t="n">
        <v>14</v>
      </c>
      <c r="F843" s="2" t="n">
        <f aca="false">F842+1/12</f>
        <v>1940.5416666666</v>
      </c>
      <c r="G843" s="3" t="n">
        <f aca="false">G837*6/12+G849*6/12</f>
        <v>2.08</v>
      </c>
      <c r="H843" s="2" t="n">
        <v>229.443184285714</v>
      </c>
      <c r="I843" s="2" t="n">
        <v>15.0818586081429</v>
      </c>
      <c r="J843" s="4" t="n">
        <f aca="false">J842*((H843+(I843/12))/H842)</f>
        <v>8867.99202266154</v>
      </c>
      <c r="K843" s="2" t="n">
        <f aca="false">D843*$E$1862/E843</f>
        <v>24.1921310614286</v>
      </c>
      <c r="L843" s="4" t="n">
        <f aca="false">K843*(J843/H843)</f>
        <v>935.027230953962</v>
      </c>
      <c r="M843" s="26" t="n">
        <f aca="false">H843/AVERAGE(K723:K842)</f>
        <v>13.3698847632101</v>
      </c>
      <c r="O843" s="6" t="n">
        <f aca="false">J843/AVERAGE(L723:L842)</f>
        <v>16.8622303133372</v>
      </c>
      <c r="Q843" s="29" t="n">
        <f aca="false">1/M843-(G843/100-(((E843/E723)^(1/10))-1))</f>
        <v>0.0371046910999348</v>
      </c>
      <c r="R843" s="3" t="n">
        <f aca="false">((G843/G844+G843/1200+((1+G844/1200)^(-119))*(1-G843/G844)))</f>
        <v>1.00367534707955</v>
      </c>
      <c r="S843" s="3" t="n">
        <f aca="false">S842*R842*E842/E843</f>
        <v>15.9123658885174</v>
      </c>
      <c r="T843" s="9" t="n">
        <f aca="false">(($J963/$J843)^(1/10)-1)</f>
        <v>0.0598250006582826</v>
      </c>
      <c r="U843" s="9" t="n">
        <f aca="false">(($S963/$S843)^(1/10)-1)</f>
        <v>-0.0337083729054291</v>
      </c>
      <c r="V843" s="9" t="n">
        <f aca="false">T843-U843</f>
        <v>0.0935333735637116</v>
      </c>
      <c r="Y843" s="28"/>
      <c r="Z843" s="28"/>
    </row>
    <row r="844" customFormat="false" ht="14.65" hidden="false" customHeight="false" outlineLevel="0" collapsed="false">
      <c r="A844" s="11" t="n">
        <v>1940.08</v>
      </c>
      <c r="B844" s="1" t="n">
        <v>10.2</v>
      </c>
      <c r="C844" s="2" t="n">
        <v>0.663333</v>
      </c>
      <c r="D844" s="1" t="n">
        <v>1.06667</v>
      </c>
      <c r="E844" s="1" t="n">
        <v>14</v>
      </c>
      <c r="F844" s="2" t="n">
        <f aca="false">F843+1/12</f>
        <v>1940.62499999994</v>
      </c>
      <c r="G844" s="3" t="n">
        <f aca="false">G837*5/12+G849*7/12</f>
        <v>2.05833333333333</v>
      </c>
      <c r="H844" s="2" t="n">
        <v>234.266314285714</v>
      </c>
      <c r="I844" s="2" t="n">
        <v>15.2349585347143</v>
      </c>
      <c r="J844" s="4" t="n">
        <f aca="false">J843*((H844+(I844/12))/H843)</f>
        <v>9103.47560332116</v>
      </c>
      <c r="K844" s="2" t="n">
        <f aca="false">D844*$E$1862/E844</f>
        <v>24.4985146528571</v>
      </c>
      <c r="L844" s="4" t="n">
        <f aca="false">K844*(J844/H844)</f>
        <v>952.000423705351</v>
      </c>
      <c r="M844" s="26" t="n">
        <f aca="false">H844/AVERAGE(K724:K843)</f>
        <v>13.6493993923916</v>
      </c>
      <c r="O844" s="6" t="n">
        <f aca="false">J844/AVERAGE(L724:L843)</f>
        <v>17.1994502352306</v>
      </c>
      <c r="Q844" s="29" t="n">
        <f aca="false">1/M844-(G844/100-(((E844/E724)^(1/10))-1))</f>
        <v>0.036383899673062</v>
      </c>
      <c r="R844" s="3" t="n">
        <f aca="false">((G844/G845+G844/1200+((1+G845/1200)^(-119))*(1-G844/G845)))</f>
        <v>1.00365932248121</v>
      </c>
      <c r="S844" s="3" t="n">
        <f aca="false">S843*R843*E843/E844</f>
        <v>15.9708493560146</v>
      </c>
      <c r="T844" s="9" t="n">
        <f aca="false">(($J964/$J844)^(1/10)-1)</f>
        <v>0.0630079979701774</v>
      </c>
      <c r="U844" s="9" t="n">
        <f aca="false">(($S964/$S844)^(1/10)-1)</f>
        <v>-0.0348408545581742</v>
      </c>
      <c r="V844" s="9" t="n">
        <f aca="false">T844-U844</f>
        <v>0.0978488525283516</v>
      </c>
      <c r="Y844" s="28"/>
      <c r="Z844" s="28"/>
    </row>
    <row r="845" customFormat="false" ht="14.65" hidden="false" customHeight="false" outlineLevel="0" collapsed="false">
      <c r="A845" s="11" t="n">
        <v>1940.09</v>
      </c>
      <c r="B845" s="1" t="n">
        <v>10.63</v>
      </c>
      <c r="C845" s="2" t="n">
        <v>0.67</v>
      </c>
      <c r="D845" s="1" t="n">
        <v>1.08</v>
      </c>
      <c r="E845" s="1" t="n">
        <v>14</v>
      </c>
      <c r="F845" s="2" t="n">
        <f aca="false">F844+1/12</f>
        <v>1940.70833333327</v>
      </c>
      <c r="G845" s="3" t="n">
        <f aca="false">G837*4/12+G849*8/12</f>
        <v>2.03666666666667</v>
      </c>
      <c r="H845" s="2" t="n">
        <v>244.142247142857</v>
      </c>
      <c r="I845" s="2" t="n">
        <v>15.3880814285714</v>
      </c>
      <c r="J845" s="4" t="n">
        <f aca="false">J844*((H845+(I845/12))/H844)</f>
        <v>9537.08069128981</v>
      </c>
      <c r="K845" s="2" t="n">
        <f aca="false">D845*$E$1862/E845</f>
        <v>24.8046685714286</v>
      </c>
      <c r="L845" s="4" t="n">
        <f aca="false">K845*(J845/H845)</f>
        <v>968.960220751928</v>
      </c>
      <c r="M845" s="26" t="n">
        <f aca="false">H845/AVERAGE(K725:K844)</f>
        <v>14.2148425986206</v>
      </c>
      <c r="O845" s="6" t="n">
        <f aca="false">J845/AVERAGE(L725:L844)</f>
        <v>17.8945272956281</v>
      </c>
      <c r="Q845" s="29" t="n">
        <f aca="false">1/M845-(G845/100-(((E845/E725)^(1/10))-1))</f>
        <v>0.0330920668145891</v>
      </c>
      <c r="R845" s="3" t="n">
        <f aca="false">((G845/G846+G845/1200+((1+G846/1200)^(-119))*(1-G845/G846)))</f>
        <v>1.00364330078808</v>
      </c>
      <c r="S845" s="3" t="n">
        <f aca="false">S844*R844*E844/E845</f>
        <v>16.029291844107</v>
      </c>
      <c r="T845" s="9" t="n">
        <f aca="false">(($J965/$J845)^(1/10)-1)</f>
        <v>0.0619258780845129</v>
      </c>
      <c r="U845" s="9" t="n">
        <f aca="false">(($S965/$S845)^(1/10)-1)</f>
        <v>-0.0355677191860453</v>
      </c>
      <c r="V845" s="9" t="n">
        <f aca="false">T845-U845</f>
        <v>0.0974935972705582</v>
      </c>
      <c r="Y845" s="28"/>
      <c r="Z845" s="28"/>
    </row>
    <row r="846" customFormat="false" ht="14.65" hidden="false" customHeight="false" outlineLevel="0" collapsed="false">
      <c r="A846" s="11" t="n">
        <v>1940.1</v>
      </c>
      <c r="B846" s="1" t="n">
        <v>10.73</v>
      </c>
      <c r="C846" s="2" t="n">
        <v>0.67</v>
      </c>
      <c r="D846" s="1" t="n">
        <v>1.07</v>
      </c>
      <c r="E846" s="1" t="n">
        <v>14</v>
      </c>
      <c r="F846" s="2" t="n">
        <f aca="false">F845+1/12</f>
        <v>1940.7916666666</v>
      </c>
      <c r="G846" s="3" t="n">
        <f aca="false">G837*3/12+G849*9/12</f>
        <v>2.015</v>
      </c>
      <c r="H846" s="2" t="n">
        <v>246.438975714286</v>
      </c>
      <c r="I846" s="2" t="n">
        <v>15.3880814285714</v>
      </c>
      <c r="J846" s="4" t="n">
        <f aca="false">J845*((H846+(I846/12))/H845)</f>
        <v>9676.89208116682</v>
      </c>
      <c r="K846" s="2" t="n">
        <f aca="false">D846*$E$1862/E846</f>
        <v>24.5749957142857</v>
      </c>
      <c r="L846" s="4" t="n">
        <f aca="false">K846*(J846/H846)</f>
        <v>964.983646491006</v>
      </c>
      <c r="M846" s="26" t="n">
        <f aca="false">H846/AVERAGE(K726:K845)</f>
        <v>14.328290323105</v>
      </c>
      <c r="O846" s="6" t="n">
        <f aca="false">J846/AVERAGE(L726:L845)</f>
        <v>18.0211674404157</v>
      </c>
      <c r="Q846" s="29" t="n">
        <f aca="false">1/M846-(G846/100-(((E846/E726)^(1/10))-1))</f>
        <v>0.0333459334522651</v>
      </c>
      <c r="R846" s="3" t="n">
        <f aca="false">((G846/G847+G846/1200+((1+G847/1200)^(-119))*(1-G846/G847)))</f>
        <v>1.00362728200492</v>
      </c>
      <c r="S846" s="3" t="n">
        <f aca="false">S845*R845*E845/E846</f>
        <v>16.087691375715</v>
      </c>
      <c r="T846" s="9" t="n">
        <f aca="false">(($J966/$J846)^(1/10)-1)</f>
        <v>0.0644361299504124</v>
      </c>
      <c r="U846" s="9" t="n">
        <f aca="false">(($S966/$S846)^(1/10)-1)</f>
        <v>-0.0366815018355721</v>
      </c>
      <c r="V846" s="9" t="n">
        <f aca="false">T846-U846</f>
        <v>0.101117631785984</v>
      </c>
      <c r="Y846" s="28"/>
      <c r="Z846" s="28"/>
    </row>
    <row r="847" customFormat="false" ht="14.65" hidden="false" customHeight="false" outlineLevel="0" collapsed="false">
      <c r="A847" s="11" t="n">
        <v>1940.11</v>
      </c>
      <c r="B847" s="1" t="n">
        <v>10.98</v>
      </c>
      <c r="C847" s="2" t="n">
        <v>0.67</v>
      </c>
      <c r="D847" s="1" t="n">
        <v>1.06</v>
      </c>
      <c r="E847" s="1" t="n">
        <v>14</v>
      </c>
      <c r="F847" s="2" t="n">
        <f aca="false">F846+1/12</f>
        <v>1940.87499999994</v>
      </c>
      <c r="G847" s="3" t="n">
        <f aca="false">G837*2/12+G849*10/12</f>
        <v>1.99333333333333</v>
      </c>
      <c r="H847" s="2" t="n">
        <v>252.180797142857</v>
      </c>
      <c r="I847" s="2" t="n">
        <v>15.3880814285714</v>
      </c>
      <c r="J847" s="4" t="n">
        <f aca="false">J846*((H847+(I847/12))/H846)</f>
        <v>9952.70905800654</v>
      </c>
      <c r="K847" s="2" t="n">
        <f aca="false">D847*$E$1862/E847</f>
        <v>24.3453228571429</v>
      </c>
      <c r="L847" s="4" t="n">
        <f aca="false">K847*(J847/H847)</f>
        <v>960.826193213746</v>
      </c>
      <c r="M847" s="26" t="n">
        <f aca="false">H847/AVERAGE(K727:K846)</f>
        <v>14.6366892487636</v>
      </c>
      <c r="O847" s="6" t="n">
        <f aca="false">J847/AVERAGE(L727:L846)</f>
        <v>18.3933813301645</v>
      </c>
      <c r="Q847" s="29" t="n">
        <f aca="false">1/M847-(G847/100-(((E847/E727)^(1/10))-1))</f>
        <v>0.0326902441740558</v>
      </c>
      <c r="R847" s="3" t="n">
        <f aca="false">((G847/G848+G847/1200+((1+G848/1200)^(-119))*(1-G847/G848)))</f>
        <v>1.00361126613648</v>
      </c>
      <c r="S847" s="3" t="n">
        <f aca="false">S846*R846*E846/E847</f>
        <v>16.1460459691428</v>
      </c>
      <c r="T847" s="9" t="n">
        <f aca="false">(($J967/$J847)^(1/10)-1)</f>
        <v>0.0614373380191651</v>
      </c>
      <c r="U847" s="9" t="n">
        <f aca="false">(($S967/$S847)^(1/10)-1)</f>
        <v>-0.0373954038871648</v>
      </c>
      <c r="V847" s="9" t="n">
        <f aca="false">T847-U847</f>
        <v>0.0988327419063299</v>
      </c>
      <c r="Y847" s="28"/>
      <c r="Z847" s="28"/>
    </row>
    <row r="848" customFormat="false" ht="14.65" hidden="false" customHeight="false" outlineLevel="0" collapsed="false">
      <c r="A848" s="11" t="n">
        <v>1940.12</v>
      </c>
      <c r="B848" s="1" t="n">
        <v>10.53</v>
      </c>
      <c r="C848" s="2" t="n">
        <v>0.67</v>
      </c>
      <c r="D848" s="1" t="n">
        <v>1.05</v>
      </c>
      <c r="E848" s="1" t="n">
        <v>14.1</v>
      </c>
      <c r="F848" s="2" t="n">
        <f aca="false">F847+1/12</f>
        <v>1940.95833333327</v>
      </c>
      <c r="G848" s="3" t="n">
        <f aca="false">G837*1/12+G849*11/12</f>
        <v>1.97166666666667</v>
      </c>
      <c r="H848" s="2" t="n">
        <v>240.13030212766</v>
      </c>
      <c r="I848" s="2" t="n">
        <v>15.2789460992908</v>
      </c>
      <c r="J848" s="4" t="n">
        <f aca="false">J847*((H848+(I848/12))/H847)</f>
        <v>9527.36807247865</v>
      </c>
      <c r="K848" s="2" t="n">
        <f aca="false">D848*$E$1862/E848</f>
        <v>23.9446170212766</v>
      </c>
      <c r="L848" s="4" t="n">
        <f aca="false">K848*(J848/H848)</f>
        <v>950.022457369666</v>
      </c>
      <c r="M848" s="26" t="n">
        <f aca="false">H848/AVERAGE(K728:K847)</f>
        <v>13.9084261223538</v>
      </c>
      <c r="O848" s="6" t="n">
        <f aca="false">J848/AVERAGE(L728:L847)</f>
        <v>17.4701151119483</v>
      </c>
      <c r="Q848" s="29" t="n">
        <f aca="false">1/M848-(G848/100-(((E848/E728)^(1/10))-1))</f>
        <v>0.0390053322239096</v>
      </c>
      <c r="R848" s="3" t="n">
        <f aca="false">((G848/G849+G848/1200+((1+G849/1200)^(-119))*(1-G848/G849)))</f>
        <v>1.00359525318753</v>
      </c>
      <c r="S848" s="3" t="n">
        <f aca="false">S847*R847*E847/E848</f>
        <v>16.0894291443013</v>
      </c>
      <c r="T848" s="9" t="n">
        <f aca="false">(($J968/$J848)^(1/10)-1)</f>
        <v>0.0650251677878961</v>
      </c>
      <c r="U848" s="9" t="n">
        <f aca="false">(($S968/$S848)^(1/10)-1)</f>
        <v>-0.0381918018957669</v>
      </c>
      <c r="V848" s="9" t="n">
        <f aca="false">T848-U848</f>
        <v>0.103216969683663</v>
      </c>
      <c r="Y848" s="28"/>
      <c r="Z848" s="28"/>
    </row>
    <row r="849" customFormat="false" ht="14.65" hidden="false" customHeight="false" outlineLevel="0" collapsed="false">
      <c r="A849" s="11" t="n">
        <v>1941.01</v>
      </c>
      <c r="B849" s="1" t="n">
        <v>10.55</v>
      </c>
      <c r="C849" s="2" t="n">
        <v>0.673333</v>
      </c>
      <c r="D849" s="1" t="n">
        <v>1.05333</v>
      </c>
      <c r="E849" s="1" t="n">
        <v>14.1</v>
      </c>
      <c r="F849" s="2" t="n">
        <f aca="false">F848+1/12</f>
        <v>1941.0416666666</v>
      </c>
      <c r="G849" s="3" t="n">
        <v>1.95</v>
      </c>
      <c r="H849" s="2" t="n">
        <v>240.586390070922</v>
      </c>
      <c r="I849" s="2" t="n">
        <v>15.3549531550355</v>
      </c>
      <c r="J849" s="4" t="n">
        <f aca="false">J848*((H849+(I849/12))/H848)</f>
        <v>9596.23210907046</v>
      </c>
      <c r="K849" s="2" t="n">
        <f aca="false">D849*$E$1862/E849</f>
        <v>24.0205556638298</v>
      </c>
      <c r="L849" s="4" t="n">
        <f aca="false">K849*(J849/H849)</f>
        <v>958.104186487885</v>
      </c>
      <c r="M849" s="26" t="n">
        <f aca="false">H849/AVERAGE(K729:K848)</f>
        <v>13.9041582679508</v>
      </c>
      <c r="O849" s="6" t="n">
        <f aca="false">J849/AVERAGE(L729:L848)</f>
        <v>17.4597240311524</v>
      </c>
      <c r="Q849" s="29" t="n">
        <f aca="false">1/M849-(G849/100-(((E849/E729)^(1/10))-1))</f>
        <v>0.0404783843875347</v>
      </c>
      <c r="R849" s="3" t="n">
        <f aca="false">((G849/G850+G849/1200+((1+G850/1200)^(-119))*(1-G849/G850)))</f>
        <v>0.997803543060566</v>
      </c>
      <c r="S849" s="3" t="n">
        <f aca="false">S848*R848*E848/E849</f>
        <v>16.1472747157178</v>
      </c>
      <c r="T849" s="9" t="n">
        <f aca="false">(($J969/$J849)^(1/10)-1)</f>
        <v>0.0707991392729968</v>
      </c>
      <c r="U849" s="9" t="n">
        <f aca="false">(($S969/$S849)^(1/10)-1)</f>
        <v>-0.0400328524558056</v>
      </c>
      <c r="V849" s="9" t="n">
        <f aca="false">T849-U849</f>
        <v>0.110831991728802</v>
      </c>
      <c r="Y849" s="28"/>
      <c r="Z849" s="28"/>
    </row>
    <row r="850" customFormat="false" ht="14.65" hidden="false" customHeight="false" outlineLevel="0" collapsed="false">
      <c r="A850" s="11" t="n">
        <v>1941.02</v>
      </c>
      <c r="B850" s="1" t="n">
        <v>9.89</v>
      </c>
      <c r="C850" s="2" t="n">
        <v>0.676667</v>
      </c>
      <c r="D850" s="1" t="n">
        <v>1.05667</v>
      </c>
      <c r="E850" s="1" t="n">
        <v>14.1</v>
      </c>
      <c r="F850" s="2" t="n">
        <f aca="false">F849+1/12</f>
        <v>1941.12499999994</v>
      </c>
      <c r="G850" s="3" t="n">
        <f aca="false">G849*11/12+G861*1/12</f>
        <v>1.9925</v>
      </c>
      <c r="H850" s="2" t="n">
        <v>225.535487943262</v>
      </c>
      <c r="I850" s="2" t="n">
        <v>15.4309830151773</v>
      </c>
      <c r="J850" s="4" t="n">
        <f aca="false">J849*((H850+(I850/12))/H849)</f>
        <v>9047.19020771746</v>
      </c>
      <c r="K850" s="2" t="n">
        <f aca="false">D850*$E$1862/E850</f>
        <v>24.0967223503546</v>
      </c>
      <c r="L850" s="4" t="n">
        <f aca="false">K850*(J850/H850)</f>
        <v>966.622292900789</v>
      </c>
      <c r="M850" s="26" t="n">
        <f aca="false">H850/AVERAGE(K730:K849)</f>
        <v>13.0029433034024</v>
      </c>
      <c r="O850" s="6" t="n">
        <f aca="false">J850/AVERAGE(L730:L849)</f>
        <v>16.3304484960851</v>
      </c>
      <c r="Q850" s="29" t="n">
        <f aca="false">1/M850-(G850/100-(((E850/E730)^(1/10))-1))</f>
        <v>0.0462896330682669</v>
      </c>
      <c r="R850" s="3" t="n">
        <f aca="false">((G850/G851+G850/1200+((1+G851/1200)^(-119))*(1-G850/G851)))</f>
        <v>0.997846791527813</v>
      </c>
      <c r="S850" s="3" t="n">
        <f aca="false">S849*R849*E849/E850</f>
        <v>16.1118079221156</v>
      </c>
      <c r="T850" s="9" t="n">
        <f aca="false">(($J970/$J850)^(1/10)-1)</f>
        <v>0.0804174273613432</v>
      </c>
      <c r="U850" s="9" t="n">
        <f aca="false">(($S970/$S850)^(1/10)-1)</f>
        <v>-0.0408200392301848</v>
      </c>
      <c r="V850" s="9" t="n">
        <f aca="false">T850-U850</f>
        <v>0.121237466591528</v>
      </c>
      <c r="Y850" s="28"/>
      <c r="Z850" s="28"/>
    </row>
    <row r="851" customFormat="false" ht="14.65" hidden="false" customHeight="false" outlineLevel="0" collapsed="false">
      <c r="A851" s="11" t="n">
        <v>1941.03</v>
      </c>
      <c r="B851" s="1" t="n">
        <v>9.95</v>
      </c>
      <c r="C851" s="2" t="n">
        <v>0.68</v>
      </c>
      <c r="D851" s="1" t="n">
        <v>1.06</v>
      </c>
      <c r="E851" s="1" t="n">
        <v>14.2</v>
      </c>
      <c r="F851" s="2" t="n">
        <f aca="false">F850+1/12</f>
        <v>1941.20833333327</v>
      </c>
      <c r="G851" s="3" t="n">
        <f aca="false">G849*10/12+G861*2/12</f>
        <v>2.035</v>
      </c>
      <c r="H851" s="2" t="n">
        <v>225.305838028169</v>
      </c>
      <c r="I851" s="2" t="n">
        <v>15.397785915493</v>
      </c>
      <c r="J851" s="4" t="n">
        <f aca="false">J850*((H851+(I851/12))/H850)</f>
        <v>9089.45054164604</v>
      </c>
      <c r="K851" s="2" t="n">
        <f aca="false">D851*$E$1862/E851</f>
        <v>24.0024309859155</v>
      </c>
      <c r="L851" s="4" t="n">
        <f aca="false">K851*(J851/H851)</f>
        <v>968.32337428591</v>
      </c>
      <c r="M851" s="26" t="n">
        <f aca="false">H851/AVERAGE(K731:K850)</f>
        <v>12.9557198220633</v>
      </c>
      <c r="O851" s="6" t="n">
        <f aca="false">J851/AVERAGE(L731:L850)</f>
        <v>16.2742013637862</v>
      </c>
      <c r="Q851" s="29" t="n">
        <f aca="false">1/M851-(G851/100-(((E851/E731)^(1/10))-1))</f>
        <v>0.0474771593388512</v>
      </c>
      <c r="R851" s="3" t="n">
        <f aca="false">((G851/G852+G851/1200+((1+G852/1200)^(-119))*(1-G851/G852)))</f>
        <v>0.997890018065785</v>
      </c>
      <c r="S851" s="3" t="n">
        <f aca="false">S850*R850*E850/E851</f>
        <v>15.963896715156</v>
      </c>
      <c r="T851" s="9" t="n">
        <f aca="false">(($J971/$J851)^(1/10)-1)</f>
        <v>0.0782947712963598</v>
      </c>
      <c r="U851" s="9" t="n">
        <f aca="false">(($S971/$S851)^(1/10)-1)</f>
        <v>-0.0401784580787394</v>
      </c>
      <c r="V851" s="9" t="n">
        <f aca="false">T851-U851</f>
        <v>0.118473229375099</v>
      </c>
      <c r="Y851" s="28"/>
      <c r="Z851" s="28"/>
    </row>
    <row r="852" customFormat="false" ht="14.65" hidden="false" customHeight="false" outlineLevel="0" collapsed="false">
      <c r="A852" s="11" t="n">
        <v>1941.04</v>
      </c>
      <c r="B852" s="1" t="n">
        <v>9.64</v>
      </c>
      <c r="C852" s="2" t="n">
        <v>0.683333</v>
      </c>
      <c r="D852" s="1" t="n">
        <v>1.07</v>
      </c>
      <c r="E852" s="1" t="n">
        <v>14.3</v>
      </c>
      <c r="F852" s="2" t="n">
        <f aca="false">F851+1/12</f>
        <v>1941.2916666666</v>
      </c>
      <c r="G852" s="3" t="n">
        <f aca="false">G849*9/12+G861*3/12</f>
        <v>2.0775</v>
      </c>
      <c r="H852" s="2" t="n">
        <v>216.759781818182</v>
      </c>
      <c r="I852" s="2" t="n">
        <v>15.3650531109091</v>
      </c>
      <c r="J852" s="4" t="n">
        <f aca="false">J851*((H852+(I852/12))/H851)</f>
        <v>8796.33505191292</v>
      </c>
      <c r="K852" s="2" t="n">
        <f aca="false">D852*$E$1862/E852</f>
        <v>24.0594363636364</v>
      </c>
      <c r="L852" s="4" t="n">
        <f aca="false">K852*(J852/H852)</f>
        <v>976.356691446766</v>
      </c>
      <c r="M852" s="26" t="n">
        <f aca="false">H852/AVERAGE(K732:K851)</f>
        <v>12.4293703892208</v>
      </c>
      <c r="O852" s="6" t="n">
        <f aca="false">J852/AVERAGE(L732:L851)</f>
        <v>15.6205963507431</v>
      </c>
      <c r="Q852" s="29" t="n">
        <f aca="false">1/M852-(G852/100-(((E852/E732)^(1/10))-1))</f>
        <v>0.0516539285354611</v>
      </c>
      <c r="R852" s="3" t="n">
        <f aca="false">((G852/G853+G852/1200+((1+G853/1200)^(-119))*(1-G852/G853)))</f>
        <v>0.997933222744584</v>
      </c>
      <c r="S852" s="3" t="n">
        <f aca="false">S851*R851*E851/E852</f>
        <v>15.8188130893091</v>
      </c>
      <c r="T852" s="9" t="n">
        <f aca="false">(($J972/$J852)^(1/10)-1)</f>
        <v>0.0839067375465266</v>
      </c>
      <c r="U852" s="9" t="n">
        <f aca="false">(($S972/$S852)^(1/10)-1)</f>
        <v>-0.0391715401197045</v>
      </c>
      <c r="V852" s="9" t="n">
        <f aca="false">T852-U852</f>
        <v>0.123078277666231</v>
      </c>
      <c r="Y852" s="28"/>
      <c r="Z852" s="28"/>
    </row>
    <row r="853" customFormat="false" ht="14.65" hidden="false" customHeight="false" outlineLevel="0" collapsed="false">
      <c r="A853" s="11" t="n">
        <v>1941.05</v>
      </c>
      <c r="B853" s="1" t="n">
        <v>9.43</v>
      </c>
      <c r="C853" s="2" t="n">
        <v>0.686667</v>
      </c>
      <c r="D853" s="1" t="n">
        <v>1.08</v>
      </c>
      <c r="E853" s="1" t="n">
        <v>14.4</v>
      </c>
      <c r="F853" s="2" t="n">
        <f aca="false">F852+1/12</f>
        <v>1941.37499999994</v>
      </c>
      <c r="G853" s="3" t="n">
        <f aca="false">G849*8/12+G861*4/12</f>
        <v>2.12</v>
      </c>
      <c r="H853" s="2" t="n">
        <v>210.565351388889</v>
      </c>
      <c r="I853" s="2" t="n">
        <v>15.3327972579167</v>
      </c>
      <c r="J853" s="4" t="n">
        <f aca="false">J852*((H853+(I853/12))/H852)</f>
        <v>8596.81041384548</v>
      </c>
      <c r="K853" s="2" t="n">
        <f aca="false">D853*$E$1862/E853</f>
        <v>24.11565</v>
      </c>
      <c r="L853" s="4" t="n">
        <f aca="false">K853*(J853/H853)</f>
        <v>984.576378255898</v>
      </c>
      <c r="M853" s="26" t="n">
        <f aca="false">H853/AVERAGE(K733:K852)</f>
        <v>12.0372065124816</v>
      </c>
      <c r="O853" s="6" t="n">
        <f aca="false">J853/AVERAGE(L733:L852)</f>
        <v>15.1385247447447</v>
      </c>
      <c r="Q853" s="29" t="n">
        <f aca="false">1/M853-(G853/100-(((E853/E733)^(1/10))-1))</f>
        <v>0.0558316308743399</v>
      </c>
      <c r="R853" s="3" t="n">
        <f aca="false">((G853/G854+G853/1200+((1+G854/1200)^(-119))*(1-G853/G854)))</f>
        <v>0.997976405634069</v>
      </c>
      <c r="S853" s="3" t="n">
        <f aca="false">S852*R852*E852/E853</f>
        <v>15.6764932989431</v>
      </c>
      <c r="T853" s="9" t="n">
        <f aca="false">(($J973/$J853)^(1/10)-1)</f>
        <v>0.0866624505098086</v>
      </c>
      <c r="U853" s="9" t="n">
        <f aca="false">(($S973/$S853)^(1/10)-1)</f>
        <v>-0.0385436754752148</v>
      </c>
      <c r="V853" s="9" t="n">
        <f aca="false">T853-U853</f>
        <v>0.125206125985023</v>
      </c>
      <c r="Y853" s="28"/>
      <c r="Z853" s="28"/>
    </row>
    <row r="854" customFormat="false" ht="14.65" hidden="false" customHeight="false" outlineLevel="0" collapsed="false">
      <c r="A854" s="11" t="n">
        <v>1941.06</v>
      </c>
      <c r="B854" s="1" t="n">
        <v>9.76</v>
      </c>
      <c r="C854" s="2" t="n">
        <v>0.69</v>
      </c>
      <c r="D854" s="1" t="n">
        <v>1.09</v>
      </c>
      <c r="E854" s="1" t="n">
        <v>14.7</v>
      </c>
      <c r="F854" s="2" t="n">
        <f aca="false">F853+1/12</f>
        <v>1941.45833333327</v>
      </c>
      <c r="G854" s="3" t="n">
        <f aca="false">G849*7/12+G861*5/12</f>
        <v>2.1625</v>
      </c>
      <c r="H854" s="2" t="n">
        <v>213.486389115646</v>
      </c>
      <c r="I854" s="2" t="n">
        <v>15.092787755102</v>
      </c>
      <c r="J854" s="4" t="n">
        <f aca="false">J853*((H854+(I854/12))/H853)</f>
        <v>8767.41822542156</v>
      </c>
      <c r="K854" s="2" t="n">
        <f aca="false">D854*$E$1862/E854</f>
        <v>23.8422299319728</v>
      </c>
      <c r="L854" s="4" t="n">
        <f aca="false">K854*(J854/H854)</f>
        <v>979.148141978433</v>
      </c>
      <c r="M854" s="26" t="n">
        <f aca="false">H854/AVERAGE(K734:K853)</f>
        <v>12.1643065906284</v>
      </c>
      <c r="O854" s="6" t="n">
        <f aca="false">J854/AVERAGE(L734:L853)</f>
        <v>15.30741537917</v>
      </c>
      <c r="Q854" s="29" t="n">
        <f aca="false">1/M854-(G854/100-(((E854/E734)^(1/10))-1))</f>
        <v>0.0579016030301187</v>
      </c>
      <c r="R854" s="3" t="n">
        <f aca="false">((G854/G855+G854/1200+((1+G855/1200)^(-119))*(1-G854/G855)))</f>
        <v>0.99801956680386</v>
      </c>
      <c r="S854" s="3" t="n">
        <f aca="false">S853*R853*E853/E854</f>
        <v>15.3254894061314</v>
      </c>
      <c r="T854" s="9" t="n">
        <f aca="false">(($J974/$J854)^(1/10)-1)</f>
        <v>0.0832863915480493</v>
      </c>
      <c r="U854" s="9" t="n">
        <f aca="false">(($S974/$S854)^(1/10)-1)</f>
        <v>-0.0362318396014467</v>
      </c>
      <c r="V854" s="9" t="n">
        <f aca="false">T854-U854</f>
        <v>0.119518231149496</v>
      </c>
      <c r="Y854" s="28"/>
      <c r="Z854" s="28"/>
    </row>
    <row r="855" customFormat="false" ht="14.65" hidden="false" customHeight="false" outlineLevel="0" collapsed="false">
      <c r="A855" s="11" t="n">
        <v>1941.07</v>
      </c>
      <c r="B855" s="1" t="n">
        <v>10.26</v>
      </c>
      <c r="C855" s="2" t="n">
        <v>0.693333</v>
      </c>
      <c r="D855" s="1" t="n">
        <v>1.12333</v>
      </c>
      <c r="E855" s="1" t="n">
        <v>14.7</v>
      </c>
      <c r="F855" s="2" t="n">
        <f aca="false">F854+1/12</f>
        <v>1941.5416666666</v>
      </c>
      <c r="G855" s="3" t="n">
        <f aca="false">G849*6/12+G861*6/12</f>
        <v>2.205</v>
      </c>
      <c r="H855" s="2" t="n">
        <v>224.423191836735</v>
      </c>
      <c r="I855" s="2" t="n">
        <v>15.1656924820408</v>
      </c>
      <c r="J855" s="4" t="n">
        <f aca="false">J854*((H855+(I855/12))/H854)</f>
        <v>9268.47056262286</v>
      </c>
      <c r="K855" s="2" t="n">
        <f aca="false">D855*$E$1862/E855</f>
        <v>24.5712772013605</v>
      </c>
      <c r="L855" s="4" t="n">
        <f aca="false">K855*(J855/H855)</f>
        <v>1014.77105624865</v>
      </c>
      <c r="M855" s="26" t="n">
        <f aca="false">H855/AVERAGE(K735:K854)</f>
        <v>12.7449962779196</v>
      </c>
      <c r="O855" s="6" t="n">
        <f aca="false">J855/AVERAGE(L735:L854)</f>
        <v>16.0450594609343</v>
      </c>
      <c r="Q855" s="29" t="n">
        <f aca="false">1/M855-(G855/100-(((E855/E735)^(1/10))-1))</f>
        <v>0.0537310405783364</v>
      </c>
      <c r="R855" s="3" t="n">
        <f aca="false">((G855/G856+G855/1200+((1+G856/1200)^(-119))*(1-G855/G856)))</f>
        <v>0.998062706323335</v>
      </c>
      <c r="S855" s="3" t="n">
        <f aca="false">S854*R854*E854/E855</f>
        <v>15.2951382981644</v>
      </c>
      <c r="T855" s="9" t="n">
        <f aca="false">(($J975/$J855)^(1/10)-1)</f>
        <v>0.0797999146220283</v>
      </c>
      <c r="U855" s="9" t="n">
        <f aca="false">(($S975/$S855)^(1/10)-1)</f>
        <v>-0.0359077925031115</v>
      </c>
      <c r="V855" s="9" t="n">
        <f aca="false">T855-U855</f>
        <v>0.11570770712514</v>
      </c>
      <c r="Y855" s="28"/>
      <c r="Z855" s="28"/>
    </row>
    <row r="856" customFormat="false" ht="14.65" hidden="false" customHeight="false" outlineLevel="0" collapsed="false">
      <c r="A856" s="11" t="n">
        <v>1941.08</v>
      </c>
      <c r="B856" s="1" t="n">
        <v>10.21</v>
      </c>
      <c r="C856" s="2" t="n">
        <v>0.696667</v>
      </c>
      <c r="D856" s="1" t="n">
        <v>1.15667</v>
      </c>
      <c r="E856" s="1" t="n">
        <v>14.9</v>
      </c>
      <c r="F856" s="2" t="n">
        <f aca="false">F855+1/12</f>
        <v>1941.62499999994</v>
      </c>
      <c r="G856" s="3" t="n">
        <f aca="false">G849*5/12+G861*7/12</f>
        <v>2.2475</v>
      </c>
      <c r="H856" s="2" t="n">
        <v>220.3318</v>
      </c>
      <c r="I856" s="2" t="n">
        <v>15.03407386</v>
      </c>
      <c r="J856" s="4" t="n">
        <f aca="false">J855*((H856+(I856/12))/H855)</f>
        <v>9151.24097210549</v>
      </c>
      <c r="K856" s="2" t="n">
        <f aca="false">D856*$E$1862/E856</f>
        <v>24.9609386</v>
      </c>
      <c r="L856" s="4" t="n">
        <f aca="false">K856*(J856/H856)</f>
        <v>1036.72535702304</v>
      </c>
      <c r="M856" s="26" t="n">
        <f aca="false">H856/AVERAGE(K736:K855)</f>
        <v>12.4631737203878</v>
      </c>
      <c r="O856" s="6" t="n">
        <f aca="false">J856/AVERAGE(L736:L855)</f>
        <v>15.6980621338445</v>
      </c>
      <c r="Q856" s="29" t="n">
        <f aca="false">1/M856-(G856/100-(((E856/E736)^(1/10))-1))</f>
        <v>0.0564289200360893</v>
      </c>
      <c r="R856" s="3" t="n">
        <f aca="false">((G856/G857+G856/1200+((1+G857/1200)^(-119))*(1-G856/G857)))</f>
        <v>0.998105824261635</v>
      </c>
      <c r="S856" s="3" t="n">
        <f aca="false">S855*R855*E855/E856</f>
        <v>15.0606009875704</v>
      </c>
      <c r="T856" s="9" t="n">
        <f aca="false">(($J976/$J856)^(1/10)-1)</f>
        <v>0.0864220532196418</v>
      </c>
      <c r="U856" s="9" t="n">
        <f aca="false">(($S976/$S856)^(1/10)-1)</f>
        <v>-0.0342828740708815</v>
      </c>
      <c r="V856" s="9" t="n">
        <f aca="false">T856-U856</f>
        <v>0.120704927290523</v>
      </c>
      <c r="Y856" s="28"/>
      <c r="Z856" s="28"/>
    </row>
    <row r="857" customFormat="false" ht="14.65" hidden="false" customHeight="false" outlineLevel="0" collapsed="false">
      <c r="A857" s="11" t="n">
        <v>1941.09</v>
      </c>
      <c r="B857" s="1" t="n">
        <v>10.24</v>
      </c>
      <c r="C857" s="2" t="n">
        <v>0.7</v>
      </c>
      <c r="D857" s="1" t="n">
        <v>1.19</v>
      </c>
      <c r="E857" s="1" t="n">
        <v>15.1</v>
      </c>
      <c r="F857" s="2" t="n">
        <f aca="false">F856+1/12</f>
        <v>1941.70833333327</v>
      </c>
      <c r="G857" s="3" t="n">
        <f aca="false">G849*4/12+G861*8/12</f>
        <v>2.29</v>
      </c>
      <c r="H857" s="2" t="n">
        <v>218.052323178808</v>
      </c>
      <c r="I857" s="2" t="n">
        <v>14.9059205298013</v>
      </c>
      <c r="J857" s="4" t="n">
        <f aca="false">J856*((H857+(I857/12))/H856)</f>
        <v>9108.15715129016</v>
      </c>
      <c r="K857" s="2" t="n">
        <f aca="false">D857*$E$1862/E857</f>
        <v>25.3400649006623</v>
      </c>
      <c r="L857" s="4" t="n">
        <f aca="false">K857*(J857/H857)</f>
        <v>1058.46748144876</v>
      </c>
      <c r="M857" s="26" t="n">
        <f aca="false">H857/AVERAGE(K737:K856)</f>
        <v>12.2797292720931</v>
      </c>
      <c r="O857" s="6" t="n">
        <f aca="false">J857/AVERAGE(L737:L856)</f>
        <v>15.4756898067191</v>
      </c>
      <c r="Q857" s="29" t="n">
        <f aca="false">1/M857-(G857/100-(((E857/E737)^(1/10))-1))</f>
        <v>0.0591996951627336</v>
      </c>
      <c r="R857" s="3" t="n">
        <f aca="false">((G857/G858+G857/1200+((1+G858/1200)^(-119))*(1-G857/G858)))</f>
        <v>0.998148920687662</v>
      </c>
      <c r="S857" s="3" t="n">
        <f aca="false">S856*R856*E856/E857</f>
        <v>14.8329732504874</v>
      </c>
      <c r="T857" s="9" t="n">
        <f aca="false">(($J977/$J857)^(1/10)-1)</f>
        <v>0.0894525846103003</v>
      </c>
      <c r="U857" s="9" t="n">
        <f aca="false">(($S977/$S857)^(1/10)-1)</f>
        <v>-0.0334198673297523</v>
      </c>
      <c r="V857" s="9" t="n">
        <f aca="false">T857-U857</f>
        <v>0.122872451940053</v>
      </c>
      <c r="Y857" s="28"/>
      <c r="Z857" s="28"/>
    </row>
    <row r="858" customFormat="false" ht="14.65" hidden="false" customHeight="false" outlineLevel="0" collapsed="false">
      <c r="A858" s="11" t="n">
        <v>1941.1</v>
      </c>
      <c r="B858" s="1" t="n">
        <v>9.83</v>
      </c>
      <c r="C858" s="2" t="n">
        <v>0.703333</v>
      </c>
      <c r="D858" s="1" t="n">
        <v>1.18</v>
      </c>
      <c r="E858" s="1" t="n">
        <v>15.3</v>
      </c>
      <c r="F858" s="2" t="n">
        <f aca="false">F857+1/12</f>
        <v>1941.7916666666</v>
      </c>
      <c r="G858" s="3" t="n">
        <f aca="false">G849*3/12+G861*9/12</f>
        <v>2.3325</v>
      </c>
      <c r="H858" s="2" t="n">
        <v>206.585481045752</v>
      </c>
      <c r="I858" s="2" t="n">
        <v>14.7811176134641</v>
      </c>
      <c r="J858" s="4" t="n">
        <f aca="false">J857*((H858+(I858/12))/H857)</f>
        <v>8680.6325233631</v>
      </c>
      <c r="K858" s="2" t="n">
        <f aca="false">D858*$E$1862/E858</f>
        <v>24.7986640522876</v>
      </c>
      <c r="L858" s="4" t="n">
        <f aca="false">K858*(J858/H858)</f>
        <v>1042.02913301815</v>
      </c>
      <c r="M858" s="26" t="n">
        <f aca="false">H858/AVERAGE(K738:K857)</f>
        <v>11.5778149565741</v>
      </c>
      <c r="O858" s="6" t="n">
        <f aca="false">J858/AVERAGE(L738:L857)</f>
        <v>14.6038336890362</v>
      </c>
      <c r="Q858" s="29" t="n">
        <f aca="false">1/M858-(G858/100-(((E858/E738)^(1/10))-1))</f>
        <v>0.0656997571585895</v>
      </c>
      <c r="R858" s="3" t="n">
        <f aca="false">((G858/G859+G858/1200+((1+G859/1200)^(-119))*(1-G858/G859)))</f>
        <v>0.99819199567008</v>
      </c>
      <c r="S858" s="3" t="n">
        <f aca="false">S857*R857*E857/E858</f>
        <v>14.6119800805556</v>
      </c>
      <c r="T858" s="9" t="n">
        <f aca="false">(($J978/$J858)^(1/10)-1)</f>
        <v>0.0943011300739882</v>
      </c>
      <c r="U858" s="9" t="n">
        <f aca="false">(($S978/$S858)^(1/10)-1)</f>
        <v>-0.0322021720939845</v>
      </c>
      <c r="V858" s="9" t="n">
        <f aca="false">T858-U858</f>
        <v>0.126503302167973</v>
      </c>
      <c r="Y858" s="28"/>
      <c r="Z858" s="28"/>
    </row>
    <row r="859" customFormat="false" ht="14.65" hidden="false" customHeight="false" outlineLevel="0" collapsed="false">
      <c r="A859" s="11" t="n">
        <v>1941.11</v>
      </c>
      <c r="B859" s="1" t="n">
        <v>9.37</v>
      </c>
      <c r="C859" s="2" t="n">
        <v>0.706667</v>
      </c>
      <c r="D859" s="1" t="n">
        <v>1.17</v>
      </c>
      <c r="E859" s="1" t="n">
        <v>15.4</v>
      </c>
      <c r="F859" s="2" t="n">
        <f aca="false">F858+1/12</f>
        <v>1941.87499999994</v>
      </c>
      <c r="G859" s="3" t="n">
        <f aca="false">G849*2/12+G861*10/12</f>
        <v>2.375</v>
      </c>
      <c r="H859" s="2" t="n">
        <v>195.639515584416</v>
      </c>
      <c r="I859" s="2" t="n">
        <v>14.7547480853247</v>
      </c>
      <c r="J859" s="4" t="n">
        <f aca="false">J858*((H859+(I859/12))/H858)</f>
        <v>8272.35346854101</v>
      </c>
      <c r="K859" s="2" t="n">
        <f aca="false">D859*$E$1862/E859</f>
        <v>24.4288402597403</v>
      </c>
      <c r="L859" s="4" t="n">
        <f aca="false">K859*(J859/H859)</f>
        <v>1032.940614535</v>
      </c>
      <c r="M859" s="26" t="n">
        <f aca="false">H859/AVERAGE(K739:K858)</f>
        <v>10.911668685917</v>
      </c>
      <c r="O859" s="6" t="n">
        <f aca="false">J859/AVERAGE(L739:L858)</f>
        <v>13.7821872798539</v>
      </c>
      <c r="Q859" s="29" t="n">
        <f aca="false">1/M859-(G859/100-(((E859/E739)^(1/10))-1))</f>
        <v>0.0725578502192994</v>
      </c>
      <c r="R859" s="3" t="n">
        <f aca="false">((G859/G860+G859/1200+((1+G860/1200)^(-119))*(1-G859/G860)))</f>
        <v>0.998235049277315</v>
      </c>
      <c r="S859" s="3" t="n">
        <f aca="false">S858*R858*E858/E859</f>
        <v>14.4908501186175</v>
      </c>
      <c r="T859" s="9" t="n">
        <f aca="false">(($J979/$J859)^(1/10)-1)</f>
        <v>0.0962337727263432</v>
      </c>
      <c r="U859" s="9" t="n">
        <f aca="false">(($S979/$S859)^(1/10)-1)</f>
        <v>-0.0319959160132746</v>
      </c>
      <c r="V859" s="9" t="n">
        <f aca="false">T859-U859</f>
        <v>0.128229688739618</v>
      </c>
      <c r="Y859" s="28"/>
      <c r="Z859" s="28"/>
    </row>
    <row r="860" customFormat="false" ht="14.65" hidden="false" customHeight="false" outlineLevel="0" collapsed="false">
      <c r="A860" s="11" t="n">
        <v>1941.12</v>
      </c>
      <c r="B860" s="1" t="n">
        <v>8.76</v>
      </c>
      <c r="C860" s="2" t="n">
        <v>0.71</v>
      </c>
      <c r="D860" s="1" t="n">
        <v>1.16</v>
      </c>
      <c r="E860" s="1" t="n">
        <v>15.5</v>
      </c>
      <c r="F860" s="2" t="n">
        <f aca="false">F859+1/12</f>
        <v>1941.95833333327</v>
      </c>
      <c r="G860" s="3" t="n">
        <f aca="false">G849*1/12+G861*11/12</f>
        <v>2.4175</v>
      </c>
      <c r="H860" s="2" t="n">
        <v>181.723091612903</v>
      </c>
      <c r="I860" s="2" t="n">
        <v>14.7286980645161</v>
      </c>
      <c r="J860" s="4" t="n">
        <f aca="false">J859*((H860+(I860/12))/H859)</f>
        <v>7735.81481774693</v>
      </c>
      <c r="K860" s="2" t="n">
        <f aca="false">D860*$E$1862/E860</f>
        <v>24.0637883870968</v>
      </c>
      <c r="L860" s="4" t="n">
        <f aca="false">K860*(J860/H860)</f>
        <v>1024.37730463316</v>
      </c>
      <c r="M860" s="26" t="n">
        <f aca="false">H860/AVERAGE(K740:K859)</f>
        <v>10.0865933099179</v>
      </c>
      <c r="O860" s="6" t="n">
        <f aca="false">J860/AVERAGE(L740:L859)</f>
        <v>12.764729919113</v>
      </c>
      <c r="Q860" s="29" t="n">
        <f aca="false">1/M860-(G860/100-(((E860/E740)^(1/10))-1))</f>
        <v>0.0809662774390674</v>
      </c>
      <c r="R860" s="3" t="n">
        <f aca="false">((G860/G861+G860/1200+((1+G861/1200)^(-119))*(1-G860/G861)))</f>
        <v>0.998278081577561</v>
      </c>
      <c r="S860" s="3" t="n">
        <f aca="false">S859*R859*E859/E860</f>
        <v>14.3719501307301</v>
      </c>
      <c r="T860" s="9" t="n">
        <f aca="false">(($J980/$J860)^(1/10)-1)</f>
        <v>0.107100761689996</v>
      </c>
      <c r="U860" s="9" t="n">
        <f aca="false">(($S980/$S860)^(1/10)-1)</f>
        <v>-0.0314268025729392</v>
      </c>
      <c r="V860" s="9" t="n">
        <f aca="false">T860-U860</f>
        <v>0.138527564262935</v>
      </c>
      <c r="Y860" s="28"/>
      <c r="Z860" s="28"/>
    </row>
    <row r="861" customFormat="false" ht="14.65" hidden="false" customHeight="false" outlineLevel="0" collapsed="false">
      <c r="A861" s="11" t="n">
        <v>1942.01</v>
      </c>
      <c r="B861" s="1" t="n">
        <v>8.93</v>
      </c>
      <c r="C861" s="2" t="n">
        <v>0.703333</v>
      </c>
      <c r="D861" s="1" t="n">
        <v>1.12</v>
      </c>
      <c r="E861" s="1" t="n">
        <v>15.7</v>
      </c>
      <c r="F861" s="2" t="n">
        <f aca="false">F860+1/12</f>
        <v>1942.0416666666</v>
      </c>
      <c r="G861" s="3" t="n">
        <v>2.46</v>
      </c>
      <c r="H861" s="2" t="n">
        <v>182.889812738854</v>
      </c>
      <c r="I861" s="2" t="n">
        <v>14.4045286296815</v>
      </c>
      <c r="J861" s="4" t="n">
        <f aca="false">J860*((H861+(I861/12))/H860)</f>
        <v>7836.58041434664</v>
      </c>
      <c r="K861" s="2" t="n">
        <f aca="false">D861*$E$1862/E861</f>
        <v>22.9380280254777</v>
      </c>
      <c r="L861" s="4" t="n">
        <f aca="false">K861*(J861/H861)</f>
        <v>982.863389033397</v>
      </c>
      <c r="M861" s="26" t="n">
        <f aca="false">H861/AVERAGE(K741:K860)</f>
        <v>10.1016864319293</v>
      </c>
      <c r="O861" s="6" t="n">
        <f aca="false">J861/AVERAGE(L741:L860)</f>
        <v>12.8077997233002</v>
      </c>
      <c r="Q861" s="29" t="n">
        <f aca="false">1/M861-(G861/100-(((E861/E741)^(1/10))-1))</f>
        <v>0.0837772442504196</v>
      </c>
      <c r="R861" s="3" t="n">
        <f aca="false">((G861/G862+G861/1200+((1+G862/1200)^(-119))*(1-G861/G862)))</f>
        <v>1.00197673818349</v>
      </c>
      <c r="S861" s="3" t="n">
        <f aca="false">S860*R860*E860/E861</f>
        <v>14.1644358903198</v>
      </c>
      <c r="T861" s="9" t="n">
        <f aca="false">(($J981/$J861)^(1/10)-1)</f>
        <v>0.109837718493475</v>
      </c>
      <c r="U861" s="9" t="n">
        <f aca="false">(($S981/$S861)^(1/10)-1)</f>
        <v>-0.0298786307942212</v>
      </c>
      <c r="V861" s="9" t="n">
        <f aca="false">T861-U861</f>
        <v>0.139716349287697</v>
      </c>
      <c r="Y861" s="28"/>
      <c r="Z861" s="28"/>
    </row>
    <row r="862" customFormat="false" ht="14.65" hidden="false" customHeight="false" outlineLevel="0" collapsed="false">
      <c r="A862" s="11" t="n">
        <v>1942.02</v>
      </c>
      <c r="B862" s="1" t="n">
        <v>8.65</v>
      </c>
      <c r="C862" s="2" t="n">
        <v>0.696667</v>
      </c>
      <c r="D862" s="1" t="n">
        <v>1.08</v>
      </c>
      <c r="E862" s="1" t="n">
        <v>15.8</v>
      </c>
      <c r="F862" s="2" t="n">
        <f aca="false">F861+1/12</f>
        <v>1942.12499999994</v>
      </c>
      <c r="G862" s="3" t="n">
        <f aca="false">G861*11/12+G873*1/12</f>
        <v>2.46083333333333</v>
      </c>
      <c r="H862" s="2" t="n">
        <v>176.034069620253</v>
      </c>
      <c r="I862" s="2" t="n">
        <v>14.1777025641772</v>
      </c>
      <c r="J862" s="4" t="n">
        <f aca="false">J861*((H862+(I862/12))/H861)</f>
        <v>7593.4457308805</v>
      </c>
      <c r="K862" s="2" t="n">
        <f aca="false">D862*$E$1862/E862</f>
        <v>21.9788202531646</v>
      </c>
      <c r="L862" s="4" t="n">
        <f aca="false">K862*(J862/H862)</f>
        <v>948.083397612825</v>
      </c>
      <c r="M862" s="26" t="n">
        <f aca="false">H862/AVERAGE(K742:K861)</f>
        <v>9.68025559174936</v>
      </c>
      <c r="O862" s="6" t="n">
        <f aca="false">J862/AVERAGE(L742:L861)</f>
        <v>12.3002434646646</v>
      </c>
      <c r="Q862" s="29" t="n">
        <f aca="false">1/M862-(G862/100-(((E862/E742)^(1/10))-1))</f>
        <v>0.0901432771846804</v>
      </c>
      <c r="R862" s="3" t="n">
        <f aca="false">((G862/G863+G862/1200+((1+G863/1200)^(-119))*(1-G862/G863)))</f>
        <v>1.00197743555157</v>
      </c>
      <c r="S862" s="3" t="n">
        <f aca="false">S861*R861*E861/E862</f>
        <v>14.1026097318981</v>
      </c>
      <c r="T862" s="9" t="n">
        <f aca="false">(($J982/$J862)^(1/10)-1)</f>
        <v>0.112693063815353</v>
      </c>
      <c r="U862" s="9" t="n">
        <f aca="false">(($S982/$S862)^(1/10)-1)</f>
        <v>-0.0286073194739229</v>
      </c>
      <c r="V862" s="9" t="n">
        <f aca="false">T862-U862</f>
        <v>0.141300383289276</v>
      </c>
      <c r="Y862" s="28"/>
      <c r="Z862" s="28"/>
    </row>
    <row r="863" customFormat="false" ht="14.65" hidden="false" customHeight="false" outlineLevel="0" collapsed="false">
      <c r="A863" s="11" t="n">
        <v>1942.03</v>
      </c>
      <c r="B863" s="1" t="n">
        <v>8.18</v>
      </c>
      <c r="C863" s="2" t="n">
        <v>0.69</v>
      </c>
      <c r="D863" s="1" t="n">
        <v>1.04</v>
      </c>
      <c r="E863" s="1" t="n">
        <v>16</v>
      </c>
      <c r="F863" s="2" t="n">
        <f aca="false">F862+1/12</f>
        <v>1942.20833333327</v>
      </c>
      <c r="G863" s="3" t="n">
        <f aca="false">G861*10/12+G873*2/12</f>
        <v>2.46166666666667</v>
      </c>
      <c r="H863" s="2" t="n">
        <v>164.3883475</v>
      </c>
      <c r="I863" s="2" t="n">
        <v>13.86649875</v>
      </c>
      <c r="J863" s="4" t="n">
        <f aca="false">J862*((H863+(I863/12))/H862)</f>
        <v>7140.93891248861</v>
      </c>
      <c r="K863" s="2" t="n">
        <f aca="false">D863*$E$1862/E863</f>
        <v>20.90023</v>
      </c>
      <c r="L863" s="4" t="n">
        <f aca="false">K863*(J863/H863)</f>
        <v>907.894433861633</v>
      </c>
      <c r="M863" s="26" t="n">
        <f aca="false">H863/AVERAGE(K743:K862)</f>
        <v>9.00342661776097</v>
      </c>
      <c r="O863" s="6" t="n">
        <f aca="false">J863/AVERAGE(L743:L862)</f>
        <v>11.4704653790202</v>
      </c>
      <c r="Q863" s="29" t="n">
        <f aca="false">1/M863-(G863/100-(((E863/E743)^(1/10))-1))</f>
        <v>0.0998948472016022</v>
      </c>
      <c r="R863" s="3" t="n">
        <f aca="false">((G863/G864+G863/1200+((1+G864/1200)^(-119))*(1-G863/G864)))</f>
        <v>1.00197813291949</v>
      </c>
      <c r="S863" s="3" t="n">
        <f aca="false">S862*R862*E862/E863</f>
        <v>13.95386552458</v>
      </c>
      <c r="T863" s="9" t="n">
        <f aca="false">(($J983/$J863)^(1/10)-1)</f>
        <v>0.120388447146281</v>
      </c>
      <c r="U863" s="9" t="n">
        <f aca="false">(($S983/$S863)^(1/10)-1)</f>
        <v>-0.0274642702836473</v>
      </c>
      <c r="V863" s="9" t="n">
        <f aca="false">T863-U863</f>
        <v>0.147852717429928</v>
      </c>
      <c r="Y863" s="28"/>
      <c r="Z863" s="28"/>
    </row>
    <row r="864" customFormat="false" ht="14.65" hidden="false" customHeight="false" outlineLevel="0" collapsed="false">
      <c r="A864" s="11" t="n">
        <v>1942.04</v>
      </c>
      <c r="B864" s="1" t="n">
        <v>7.84</v>
      </c>
      <c r="C864" s="2" t="n">
        <v>0.68</v>
      </c>
      <c r="D864" s="1" t="n">
        <v>1.02</v>
      </c>
      <c r="E864" s="1" t="n">
        <v>16.1</v>
      </c>
      <c r="F864" s="2" t="n">
        <f aca="false">F863+1/12</f>
        <v>1942.2916666666</v>
      </c>
      <c r="G864" s="3" t="n">
        <f aca="false">G861*9/12+G873*3/12</f>
        <v>2.4625</v>
      </c>
      <c r="H864" s="2" t="n">
        <v>156.576973913043</v>
      </c>
      <c r="I864" s="2" t="n">
        <v>13.5806559006211</v>
      </c>
      <c r="J864" s="4" t="n">
        <f aca="false">J863*((H864+(I864/12))/H863)</f>
        <v>6850.77851192294</v>
      </c>
      <c r="K864" s="2" t="n">
        <f aca="false">D864*$E$1862/E864</f>
        <v>20.3709838509317</v>
      </c>
      <c r="L864" s="4" t="n">
        <f aca="false">K864*(J864/H864)</f>
        <v>891.300265581811</v>
      </c>
      <c r="M864" s="26" t="n">
        <f aca="false">H864/AVERAGE(K744:K863)</f>
        <v>8.54425570758826</v>
      </c>
      <c r="O864" s="6" t="n">
        <f aca="false">J864/AVERAGE(L744:L863)</f>
        <v>10.9182061508312</v>
      </c>
      <c r="Q864" s="29" t="n">
        <f aca="false">1/M864-(G864/100-(((E864/E744)^(1/10))-1))</f>
        <v>0.107214212321226</v>
      </c>
      <c r="R864" s="3" t="n">
        <f aca="false">((G864/G865+G864/1200+((1+G865/1200)^(-119))*(1-G864/G865)))</f>
        <v>1.00197883028725</v>
      </c>
      <c r="S864" s="3" t="n">
        <f aca="false">S863*R863*E863/E864</f>
        <v>13.8946267084008</v>
      </c>
      <c r="T864" s="9" t="n">
        <f aca="false">(($J984/$J864)^(1/10)-1)</f>
        <v>0.124850823954924</v>
      </c>
      <c r="U864" s="9" t="n">
        <f aca="false">(($S984/$S864)^(1/10)-1)</f>
        <v>-0.0273060014059053</v>
      </c>
      <c r="V864" s="9" t="n">
        <f aca="false">T864-U864</f>
        <v>0.152156825360829</v>
      </c>
      <c r="Y864" s="28"/>
      <c r="Z864" s="28"/>
    </row>
    <row r="865" customFormat="false" ht="14.65" hidden="false" customHeight="false" outlineLevel="0" collapsed="false">
      <c r="A865" s="11" t="n">
        <v>1942.05</v>
      </c>
      <c r="B865" s="1" t="n">
        <v>7.93</v>
      </c>
      <c r="C865" s="2" t="n">
        <v>0.67</v>
      </c>
      <c r="D865" s="1" t="n">
        <v>1</v>
      </c>
      <c r="E865" s="1" t="n">
        <v>16.3</v>
      </c>
      <c r="F865" s="2" t="n">
        <f aca="false">F864+1/12</f>
        <v>1942.37499999994</v>
      </c>
      <c r="G865" s="3" t="n">
        <f aca="false">G861*8/12+G873*4/12</f>
        <v>2.46333333333333</v>
      </c>
      <c r="H865" s="2" t="n">
        <v>156.431169325153</v>
      </c>
      <c r="I865" s="2" t="n">
        <v>13.2167570552147</v>
      </c>
      <c r="J865" s="4" t="n">
        <f aca="false">J864*((H865+(I865/12))/H864)</f>
        <v>6892.58892525938</v>
      </c>
      <c r="K865" s="2" t="n">
        <f aca="false">D865*$E$1862/E865</f>
        <v>19.7265030674847</v>
      </c>
      <c r="L865" s="4" t="n">
        <f aca="false">K865*(J865/H865)</f>
        <v>869.178931306354</v>
      </c>
      <c r="M865" s="26" t="n">
        <f aca="false">H865/AVERAGE(K745:K864)</f>
        <v>8.50611625969605</v>
      </c>
      <c r="O865" s="6" t="n">
        <f aca="false">J865/AVERAGE(L745:L864)</f>
        <v>10.9012483868251</v>
      </c>
      <c r="Q865" s="29" t="n">
        <f aca="false">1/M865-(G865/100-(((E865/E745)^(1/10))-1))</f>
        <v>0.11045791687742</v>
      </c>
      <c r="R865" s="3" t="n">
        <f aca="false">((G865/G866+G865/1200+((1+G866/1200)^(-119))*(1-G865/G866)))</f>
        <v>1.00197952765485</v>
      </c>
      <c r="S865" s="3" t="n">
        <f aca="false">S864*R864*E864/E865</f>
        <v>13.7512982359901</v>
      </c>
      <c r="T865" s="9" t="n">
        <f aca="false">(($J985/$J865)^(1/10)-1)</f>
        <v>0.124686423248221</v>
      </c>
      <c r="U865" s="9" t="n">
        <f aca="false">(($S985/$S865)^(1/10)-1)</f>
        <v>-0.0261820891941045</v>
      </c>
      <c r="V865" s="9" t="n">
        <f aca="false">T865-U865</f>
        <v>0.150868512442326</v>
      </c>
      <c r="Y865" s="28"/>
      <c r="Z865" s="28"/>
    </row>
    <row r="866" customFormat="false" ht="14.65" hidden="false" customHeight="false" outlineLevel="0" collapsed="false">
      <c r="A866" s="11" t="n">
        <v>1942.06</v>
      </c>
      <c r="B866" s="1" t="n">
        <v>8.33</v>
      </c>
      <c r="C866" s="2" t="n">
        <v>0.66</v>
      </c>
      <c r="D866" s="1" t="n">
        <v>0.98</v>
      </c>
      <c r="E866" s="1" t="n">
        <v>16.3</v>
      </c>
      <c r="F866" s="2" t="n">
        <f aca="false">F865+1/12</f>
        <v>1942.45833333327</v>
      </c>
      <c r="G866" s="3" t="n">
        <f aca="false">G861*7/12+G873*5/12</f>
        <v>2.46416666666667</v>
      </c>
      <c r="H866" s="2" t="n">
        <v>164.321770552147</v>
      </c>
      <c r="I866" s="2" t="n">
        <v>13.0194920245399</v>
      </c>
      <c r="J866" s="4" t="n">
        <f aca="false">J865*((H866+(I866/12))/H865)</f>
        <v>7288.06533900378</v>
      </c>
      <c r="K866" s="2" t="n">
        <f aca="false">D866*$E$1862/E866</f>
        <v>19.331973006135</v>
      </c>
      <c r="L866" s="4" t="n">
        <f aca="false">K866*(J866/H866)</f>
        <v>857.419451647503</v>
      </c>
      <c r="M866" s="26" t="n">
        <f aca="false">H866/AVERAGE(K746:K865)</f>
        <v>8.90545692851805</v>
      </c>
      <c r="O866" s="6" t="n">
        <f aca="false">J866/AVERAGE(L746:L865)</f>
        <v>11.4426972439872</v>
      </c>
      <c r="Q866" s="29" t="n">
        <f aca="false">1/M866-(G866/100-(((E866/E746)^(1/10))-1))</f>
        <v>0.105923537618165</v>
      </c>
      <c r="R866" s="3" t="n">
        <f aca="false">((G866/G867+G866/1200+((1+G867/1200)^(-119))*(1-G866/G867)))</f>
        <v>1.00198022502229</v>
      </c>
      <c r="S866" s="3" t="n">
        <f aca="false">S865*R865*E865/E866</f>
        <v>13.7785193111383</v>
      </c>
      <c r="T866" s="9" t="n">
        <f aca="false">(($J986/$J866)^(1/10)-1)</f>
        <v>0.121586005188835</v>
      </c>
      <c r="U866" s="9" t="n">
        <f aca="false">(($S986/$S866)^(1/10)-1)</f>
        <v>-0.0266268512269707</v>
      </c>
      <c r="V866" s="9" t="n">
        <f aca="false">T866-U866</f>
        <v>0.148212856415806</v>
      </c>
      <c r="Y866" s="28"/>
      <c r="Z866" s="28"/>
    </row>
    <row r="867" customFormat="false" ht="14.65" hidden="false" customHeight="false" outlineLevel="0" collapsed="false">
      <c r="A867" s="11" t="n">
        <v>1942.07</v>
      </c>
      <c r="B867" s="1" t="n">
        <v>8.64</v>
      </c>
      <c r="C867" s="2" t="n">
        <v>0.646667</v>
      </c>
      <c r="D867" s="1" t="n">
        <v>0.966667</v>
      </c>
      <c r="E867" s="1" t="n">
        <v>16.4</v>
      </c>
      <c r="F867" s="2" t="n">
        <f aca="false">F866+1/12</f>
        <v>1942.5416666666</v>
      </c>
      <c r="G867" s="3" t="n">
        <f aca="false">G861*6/12+G873*6/12</f>
        <v>2.465</v>
      </c>
      <c r="H867" s="2" t="n">
        <v>169.397736585366</v>
      </c>
      <c r="I867" s="2" t="n">
        <v>12.6786951532927</v>
      </c>
      <c r="J867" s="4" t="n">
        <f aca="false">J866*((H867+(I867/12))/H866)</f>
        <v>7560.05751132939</v>
      </c>
      <c r="K867" s="2" t="n">
        <f aca="false">D867*$E$1862/E867</f>
        <v>18.9526853971951</v>
      </c>
      <c r="L867" s="4" t="n">
        <f aca="false">K867*(J867/H867)</f>
        <v>845.840059525955</v>
      </c>
      <c r="M867" s="26" t="n">
        <f aca="false">H867/AVERAGE(K747:K866)</f>
        <v>9.15048890099474</v>
      </c>
      <c r="O867" s="6" t="n">
        <f aca="false">J867/AVERAGE(L747:L866)</f>
        <v>11.7849972276822</v>
      </c>
      <c r="Q867" s="29" t="n">
        <f aca="false">1/M867-(G867/100-(((E867/E747)^(1/10))-1))</f>
        <v>0.103531271980837</v>
      </c>
      <c r="R867" s="3" t="n">
        <f aca="false">((G867/G868+G867/1200+((1+G868/1200)^(-119))*(1-G867/G868)))</f>
        <v>1.00198092238957</v>
      </c>
      <c r="S867" s="3" t="n">
        <f aca="false">S866*R866*E866/E867</f>
        <v>13.7216221488736</v>
      </c>
      <c r="T867" s="9" t="n">
        <f aca="false">(($J987/$J867)^(1/10)-1)</f>
        <v>0.120347833906329</v>
      </c>
      <c r="U867" s="9" t="n">
        <f aca="false">(($S987/$S867)^(1/10)-1)</f>
        <v>-0.0268390012577658</v>
      </c>
      <c r="V867" s="9" t="n">
        <f aca="false">T867-U867</f>
        <v>0.147186835164095</v>
      </c>
      <c r="Y867" s="28"/>
      <c r="Z867" s="28"/>
    </row>
    <row r="868" customFormat="false" ht="14.65" hidden="false" customHeight="false" outlineLevel="0" collapsed="false">
      <c r="A868" s="11" t="n">
        <v>1942.08</v>
      </c>
      <c r="B868" s="1" t="n">
        <v>8.59</v>
      </c>
      <c r="C868" s="2" t="n">
        <v>0.633333</v>
      </c>
      <c r="D868" s="1" t="n">
        <v>0.953333</v>
      </c>
      <c r="E868" s="1" t="n">
        <v>16.5</v>
      </c>
      <c r="F868" s="2" t="n">
        <f aca="false">F867+1/12</f>
        <v>1942.62499999994</v>
      </c>
      <c r="G868" s="3" t="n">
        <f aca="false">G861*5/12+G873*7/12</f>
        <v>2.46583333333333</v>
      </c>
      <c r="H868" s="2" t="n">
        <v>167.396713939394</v>
      </c>
      <c r="I868" s="2" t="n">
        <v>12.3420096658182</v>
      </c>
      <c r="J868" s="4" t="n">
        <f aca="false">J867*((H868+(I868/12))/H867)</f>
        <v>7516.65480009304</v>
      </c>
      <c r="K868" s="2" t="n">
        <f aca="false">D868*$E$1862/E868</f>
        <v>18.5779757264242</v>
      </c>
      <c r="L868" s="4" t="n">
        <f aca="false">K868*(J868/H868)</f>
        <v>834.211300411769</v>
      </c>
      <c r="M868" s="26" t="n">
        <f aca="false">H868/AVERAGE(K748:K867)</f>
        <v>9.0128230475643</v>
      </c>
      <c r="O868" s="6" t="n">
        <f aca="false">J868/AVERAGE(L748:L867)</f>
        <v>11.6349718055406</v>
      </c>
      <c r="Q868" s="29" t="n">
        <f aca="false">1/M868-(G868/100-(((E868/E748)^(1/10))-1))</f>
        <v>0.106564460546315</v>
      </c>
      <c r="R868" s="3" t="n">
        <f aca="false">((G868/G869+G868/1200+((1+G869/1200)^(-119))*(1-G868/G869)))</f>
        <v>1.00198161975669</v>
      </c>
      <c r="S868" s="3" t="n">
        <f aca="false">S867*R867*E867/E868</f>
        <v>13.6654775348798</v>
      </c>
      <c r="T868" s="9" t="n">
        <f aca="false">(($J988/$J868)^(1/10)-1)</f>
        <v>0.121976233620545</v>
      </c>
      <c r="U868" s="9" t="n">
        <f aca="false">(($S988/$S868)^(1/10)-1)</f>
        <v>-0.0263218982403366</v>
      </c>
      <c r="V868" s="9" t="n">
        <f aca="false">T868-U868</f>
        <v>0.148298131860881</v>
      </c>
      <c r="Y868" s="28"/>
      <c r="Z868" s="28"/>
    </row>
    <row r="869" customFormat="false" ht="14.65" hidden="false" customHeight="false" outlineLevel="0" collapsed="false">
      <c r="A869" s="11" t="n">
        <v>1942.09</v>
      </c>
      <c r="B869" s="1" t="n">
        <v>8.68</v>
      </c>
      <c r="C869" s="2" t="n">
        <v>0.62</v>
      </c>
      <c r="D869" s="1" t="n">
        <v>0.94</v>
      </c>
      <c r="E869" s="1" t="n">
        <v>16.5</v>
      </c>
      <c r="F869" s="2" t="n">
        <f aca="false">F868+1/12</f>
        <v>1942.70833333327</v>
      </c>
      <c r="G869" s="3" t="n">
        <f aca="false">G861*4/12+G873*8/12</f>
        <v>2.46666666666667</v>
      </c>
      <c r="H869" s="2" t="n">
        <v>169.150579393939</v>
      </c>
      <c r="I869" s="2" t="n">
        <v>12.0821842424242</v>
      </c>
      <c r="J869" s="4" t="n">
        <f aca="false">J868*((H869+(I869/12))/H868)</f>
        <v>7640.61980940773</v>
      </c>
      <c r="K869" s="2" t="n">
        <f aca="false">D869*$E$1862/E869</f>
        <v>18.3181503030303</v>
      </c>
      <c r="L869" s="4" t="n">
        <f aca="false">K869*(J869/H869)</f>
        <v>827.440394106367</v>
      </c>
      <c r="M869" s="26" t="n">
        <f aca="false">H869/AVERAGE(K749:K868)</f>
        <v>9.0778298393715</v>
      </c>
      <c r="O869" s="6" t="n">
        <f aca="false">J869/AVERAGE(L749:L868)</f>
        <v>11.7451458092003</v>
      </c>
      <c r="Q869" s="29" t="n">
        <f aca="false">1/M869-(G869/100-(((E869/E749)^(1/10))-1))</f>
        <v>0.106520437500873</v>
      </c>
      <c r="R869" s="3" t="n">
        <f aca="false">((G869/G870+G869/1200+((1+G870/1200)^(-119))*(1-G869/G870)))</f>
        <v>1.00198231712365</v>
      </c>
      <c r="S869" s="3" t="n">
        <f aca="false">S868*R868*E868/E869</f>
        <v>13.6925573151475</v>
      </c>
      <c r="T869" s="9" t="n">
        <f aca="false">(($J989/$J869)^(1/10)-1)</f>
        <v>0.118894334149014</v>
      </c>
      <c r="U869" s="9" t="n">
        <f aca="false">(($S989/$S869)^(1/10)-1)</f>
        <v>-0.0263955505598965</v>
      </c>
      <c r="V869" s="9" t="n">
        <f aca="false">T869-U869</f>
        <v>0.145289884708911</v>
      </c>
      <c r="Y869" s="28"/>
      <c r="Z869" s="28"/>
    </row>
    <row r="870" customFormat="false" ht="14.65" hidden="false" customHeight="false" outlineLevel="0" collapsed="false">
      <c r="A870" s="11" t="n">
        <v>1942.1</v>
      </c>
      <c r="B870" s="1" t="n">
        <v>9.32</v>
      </c>
      <c r="C870" s="2" t="n">
        <v>0.61</v>
      </c>
      <c r="D870" s="1" t="n">
        <v>0.97</v>
      </c>
      <c r="E870" s="1" t="n">
        <v>16.7</v>
      </c>
      <c r="F870" s="2" t="n">
        <f aca="false">F869+1/12</f>
        <v>1942.7916666666</v>
      </c>
      <c r="G870" s="3" t="n">
        <f aca="false">G861*3/12+G873*9/12</f>
        <v>2.4675</v>
      </c>
      <c r="H870" s="2" t="n">
        <v>179.447391616767</v>
      </c>
      <c r="I870" s="2" t="n">
        <v>11.7449473053892</v>
      </c>
      <c r="J870" s="4" t="n">
        <f aca="false">J869*((H870+(I870/12))/H869)</f>
        <v>8149.94263194254</v>
      </c>
      <c r="K870" s="2" t="n">
        <f aca="false">D870*$E$1862/E870</f>
        <v>18.6763916167665</v>
      </c>
      <c r="L870" s="4" t="n">
        <f aca="false">K870*(J870/H870)</f>
        <v>848.223643024062</v>
      </c>
      <c r="M870" s="26" t="n">
        <f aca="false">H870/AVERAGE(K750:K869)</f>
        <v>9.59917674935299</v>
      </c>
      <c r="O870" s="6" t="n">
        <f aca="false">J870/AVERAGE(L750:L869)</f>
        <v>12.4421528696097</v>
      </c>
      <c r="Q870" s="29" t="n">
        <f aca="false">1/M870-(G870/100-(((E870/E750)^(1/10))-1))</f>
        <v>0.10252615661657</v>
      </c>
      <c r="R870" s="3" t="n">
        <f aca="false">((G870/G871+G870/1200+((1+G871/1200)^(-119))*(1-G870/G871)))</f>
        <v>1.00198301449045</v>
      </c>
      <c r="S870" s="3" t="n">
        <f aca="false">S869*R869*E869/E870</f>
        <v>13.5553925178844</v>
      </c>
      <c r="T870" s="9" t="n">
        <f aca="false">(($J990/$J870)^(1/10)-1)</f>
        <v>0.109888174391318</v>
      </c>
      <c r="U870" s="9" t="n">
        <f aca="false">(($S990/$S870)^(1/10)-1)</f>
        <v>-0.0252945386362761</v>
      </c>
      <c r="V870" s="9" t="n">
        <f aca="false">T870-U870</f>
        <v>0.135182713027594</v>
      </c>
      <c r="Y870" s="28"/>
      <c r="Z870" s="28"/>
    </row>
    <row r="871" customFormat="false" ht="14.65" hidden="false" customHeight="false" outlineLevel="0" collapsed="false">
      <c r="A871" s="11" t="n">
        <v>1942.11</v>
      </c>
      <c r="B871" s="1" t="n">
        <v>9.47</v>
      </c>
      <c r="C871" s="2" t="n">
        <v>0.6</v>
      </c>
      <c r="D871" s="1" t="n">
        <v>1</v>
      </c>
      <c r="E871" s="1" t="n">
        <v>16.8</v>
      </c>
      <c r="F871" s="2" t="n">
        <f aca="false">F870+1/12</f>
        <v>1942.87499999993</v>
      </c>
      <c r="G871" s="3" t="n">
        <f aca="false">G861*2/12+G873*10/12</f>
        <v>2.46833333333333</v>
      </c>
      <c r="H871" s="2" t="n">
        <v>181.250163095238</v>
      </c>
      <c r="I871" s="2" t="n">
        <v>11.4836428571429</v>
      </c>
      <c r="J871" s="4" t="n">
        <f aca="false">J870*((H871+(I871/12))/H870)</f>
        <v>8275.28152077427</v>
      </c>
      <c r="K871" s="2" t="n">
        <f aca="false">D871*$E$1862/E871</f>
        <v>19.1394047619048</v>
      </c>
      <c r="L871" s="4" t="n">
        <f aca="false">K871*(J871/H871)</f>
        <v>873.841765657262</v>
      </c>
      <c r="M871" s="26" t="n">
        <f aca="false">H871/AVERAGE(K751:K870)</f>
        <v>9.66133415217166</v>
      </c>
      <c r="O871" s="6" t="n">
        <f aca="false">J871/AVERAGE(L751:L870)</f>
        <v>12.5431118010928</v>
      </c>
      <c r="Q871" s="29" t="n">
        <f aca="false">1/M871-(G871/100-(((E871/E751)^(1/10))-1))</f>
        <v>0.103231393335446</v>
      </c>
      <c r="R871" s="3" t="n">
        <f aca="false">((G871/G872+G871/1200+((1+G872/1200)^(-119))*(1-G871/G872)))</f>
        <v>1.00198371185709</v>
      </c>
      <c r="S871" s="3" t="n">
        <f aca="false">S870*R870*E870/E871</f>
        <v>13.5014261942326</v>
      </c>
      <c r="T871" s="9" t="n">
        <f aca="false">(($J991/$J871)^(1/10)-1)</f>
        <v>0.112189324042667</v>
      </c>
      <c r="U871" s="9" t="n">
        <f aca="false">(($S991/$S871)^(1/10)-1)</f>
        <v>-0.0247842046884552</v>
      </c>
      <c r="V871" s="9" t="n">
        <f aca="false">T871-U871</f>
        <v>0.136973528731122</v>
      </c>
      <c r="Y871" s="28"/>
      <c r="Z871" s="28"/>
    </row>
    <row r="872" customFormat="false" ht="14.65" hidden="false" customHeight="false" outlineLevel="0" collapsed="false">
      <c r="A872" s="11" t="n">
        <v>1942.12</v>
      </c>
      <c r="B872" s="1" t="n">
        <v>9.52</v>
      </c>
      <c r="C872" s="2" t="n">
        <v>0.59</v>
      </c>
      <c r="D872" s="1" t="n">
        <v>1.03</v>
      </c>
      <c r="E872" s="1" t="n">
        <v>16.9</v>
      </c>
      <c r="F872" s="2" t="n">
        <f aca="false">F871+1/12</f>
        <v>1942.95833333327</v>
      </c>
      <c r="G872" s="3" t="n">
        <f aca="false">G861*1/12+G873*11/12</f>
        <v>2.46916666666667</v>
      </c>
      <c r="H872" s="2" t="n">
        <v>181.128984615385</v>
      </c>
      <c r="I872" s="2" t="n">
        <v>11.2254307692308</v>
      </c>
      <c r="J872" s="4" t="n">
        <f aca="false">J871*((H872+(I872/12))/H871)</f>
        <v>8312.45857577472</v>
      </c>
      <c r="K872" s="2" t="n">
        <f aca="false">D872*$E$1862/E872</f>
        <v>19.5969384615385</v>
      </c>
      <c r="L872" s="4" t="n">
        <f aca="false">K872*(J872/H872)</f>
        <v>899.352135824365</v>
      </c>
      <c r="M872" s="26" t="n">
        <f aca="false">H872/AVERAGE(K752:K871)</f>
        <v>9.61751410328318</v>
      </c>
      <c r="O872" s="6" t="n">
        <f aca="false">J872/AVERAGE(L752:L871)</f>
        <v>12.5048725026211</v>
      </c>
      <c r="Q872" s="29" t="n">
        <f aca="false">1/M872-(G872/100-(((E872/E752)^(1/10))-1))</f>
        <v>0.105082580549355</v>
      </c>
      <c r="R872" s="3" t="n">
        <f aca="false">((G872/G873+G872/1200+((1+G873/1200)^(-119))*(1-G872/G873)))</f>
        <v>1.00198440922357</v>
      </c>
      <c r="S872" s="3" t="n">
        <f aca="false">S871*R871*E871/E872</f>
        <v>13.4481605587075</v>
      </c>
      <c r="T872" s="9" t="n">
        <f aca="false">(($J992/$J872)^(1/10)-1)</f>
        <v>0.116599910483541</v>
      </c>
      <c r="U872" s="9" t="n">
        <f aca="false">(($S992/$S872)^(1/10)-1)</f>
        <v>-0.0242760508282465</v>
      </c>
      <c r="V872" s="9" t="n">
        <f aca="false">T872-U872</f>
        <v>0.140875961311787</v>
      </c>
      <c r="Y872" s="28"/>
      <c r="Z872" s="28"/>
    </row>
    <row r="873" customFormat="false" ht="14.65" hidden="false" customHeight="false" outlineLevel="0" collapsed="false">
      <c r="A873" s="11" t="n">
        <v>1943.01</v>
      </c>
      <c r="B873" s="1" t="n">
        <v>10.09</v>
      </c>
      <c r="C873" s="2" t="n">
        <v>0.59</v>
      </c>
      <c r="D873" s="1" t="n">
        <v>1.04333</v>
      </c>
      <c r="E873" s="1" t="n">
        <v>16.9</v>
      </c>
      <c r="F873" s="2" t="n">
        <f aca="false">F872+1/12</f>
        <v>1943.0416666666</v>
      </c>
      <c r="G873" s="3" t="n">
        <v>2.47</v>
      </c>
      <c r="H873" s="2" t="n">
        <v>191.973892307692</v>
      </c>
      <c r="I873" s="2" t="n">
        <v>11.2254307692308</v>
      </c>
      <c r="J873" s="4" t="n">
        <f aca="false">J872*((H873+(I873/12))/H872)</f>
        <v>8853.08854091833</v>
      </c>
      <c r="K873" s="2" t="n">
        <f aca="false">D873*$E$1862/E873</f>
        <v>19.8505570923077</v>
      </c>
      <c r="L873" s="4" t="n">
        <f aca="false">K873*(J873/H873)</f>
        <v>915.43041302243</v>
      </c>
      <c r="M873" s="26" t="n">
        <f aca="false">H873/AVERAGE(K753:K872)</f>
        <v>10.1505342204321</v>
      </c>
      <c r="O873" s="6" t="n">
        <f aca="false">J873/AVERAGE(L753:L872)</f>
        <v>13.2135657705384</v>
      </c>
      <c r="Q873" s="29" t="n">
        <f aca="false">1/M873-(G873/100-(((E873/E753)^(1/10))-1))</f>
        <v>0.101193652358146</v>
      </c>
      <c r="R873" s="3" t="n">
        <f aca="false">((G873/G874+G873/1200+((1+G874/1200)^(-119))*(1-G873/G874)))</f>
        <v>1.00198510658989</v>
      </c>
      <c r="S873" s="3" t="n">
        <f aca="false">S872*R872*E872/E873</f>
        <v>13.4748472125603</v>
      </c>
      <c r="T873" s="9" t="n">
        <f aca="false">(($J993/$J873)^(1/10)-1)</f>
        <v>0.111095447596688</v>
      </c>
      <c r="U873" s="9" t="n">
        <f aca="false">(($S993/$S873)^(1/10)-1)</f>
        <v>-0.023979650422291</v>
      </c>
      <c r="V873" s="9" t="n">
        <f aca="false">T873-U873</f>
        <v>0.135075098018979</v>
      </c>
      <c r="Y873" s="28"/>
      <c r="Z873" s="28"/>
    </row>
    <row r="874" customFormat="false" ht="14.65" hidden="false" customHeight="false" outlineLevel="0" collapsed="false">
      <c r="A874" s="11" t="n">
        <v>1943.02</v>
      </c>
      <c r="B874" s="1" t="n">
        <v>10.69</v>
      </c>
      <c r="C874" s="2" t="n">
        <v>0.59</v>
      </c>
      <c r="D874" s="1" t="n">
        <v>1.05667</v>
      </c>
      <c r="E874" s="1" t="n">
        <v>16.9</v>
      </c>
      <c r="F874" s="2" t="n">
        <f aca="false">F873+1/12</f>
        <v>1943.12499999993</v>
      </c>
      <c r="G874" s="3" t="n">
        <f aca="false">G873*11/12+G885*1/12</f>
        <v>2.47083333333333</v>
      </c>
      <c r="H874" s="2" t="n">
        <v>203.389584615385</v>
      </c>
      <c r="I874" s="2" t="n">
        <v>11.2254307692308</v>
      </c>
      <c r="J874" s="4" t="n">
        <f aca="false">J873*((H874+(I874/12))/H873)</f>
        <v>9422.67525824368</v>
      </c>
      <c r="K874" s="2" t="n">
        <f aca="false">D874*$E$1862/E874</f>
        <v>20.1043659846154</v>
      </c>
      <c r="L874" s="4" t="n">
        <f aca="false">K874*(J874/H874)</f>
        <v>931.399276438573</v>
      </c>
      <c r="M874" s="26" t="n">
        <f aca="false">H874/AVERAGE(K754:K873)</f>
        <v>10.7089829952213</v>
      </c>
      <c r="O874" s="6" t="n">
        <f aca="false">J874/AVERAGE(L754:L873)</f>
        <v>13.952601800591</v>
      </c>
      <c r="Q874" s="29" t="n">
        <f aca="false">1/M874-(G874/100-(((E874/E754)^(1/10))-1))</f>
        <v>0.0976544490529049</v>
      </c>
      <c r="R874" s="3" t="n">
        <f aca="false">((G874/G875+G874/1200+((1+G875/1200)^(-119))*(1-G874/G875)))</f>
        <v>1.00198580395605</v>
      </c>
      <c r="S874" s="3" t="n">
        <f aca="false">S873*R873*E873/E874</f>
        <v>13.5015962205598</v>
      </c>
      <c r="T874" s="9" t="n">
        <f aca="false">(($J994/$J874)^(1/10)-1)</f>
        <v>0.103747604369083</v>
      </c>
      <c r="U874" s="9" t="n">
        <f aca="false">(($S994/$S874)^(1/10)-1)</f>
        <v>-0.0233301194654034</v>
      </c>
      <c r="V874" s="9" t="n">
        <f aca="false">T874-U874</f>
        <v>0.127077723834486</v>
      </c>
      <c r="Y874" s="28"/>
      <c r="Z874" s="28"/>
    </row>
    <row r="875" customFormat="false" ht="14.65" hidden="false" customHeight="false" outlineLevel="0" collapsed="false">
      <c r="A875" s="11" t="n">
        <v>1943.03</v>
      </c>
      <c r="B875" s="1" t="n">
        <v>11.07</v>
      </c>
      <c r="C875" s="2" t="n">
        <v>0.59</v>
      </c>
      <c r="D875" s="1" t="n">
        <v>1.07</v>
      </c>
      <c r="E875" s="1" t="n">
        <v>17.2</v>
      </c>
      <c r="F875" s="2" t="n">
        <f aca="false">F874+1/12</f>
        <v>1943.20833333327</v>
      </c>
      <c r="G875" s="3" t="n">
        <f aca="false">G873*10/12+G885*2/12</f>
        <v>2.47166666666667</v>
      </c>
      <c r="H875" s="2" t="n">
        <v>206.945926744186</v>
      </c>
      <c r="I875" s="2" t="n">
        <v>11.029638372093</v>
      </c>
      <c r="J875" s="4" t="n">
        <f aca="false">J874*((H875+(I875/12))/H874)</f>
        <v>9630.01617059338</v>
      </c>
      <c r="K875" s="2" t="n">
        <f aca="false">D875*$E$1862/E875</f>
        <v>20.0029034883721</v>
      </c>
      <c r="L875" s="4" t="n">
        <f aca="false">K875*(J875/H875)</f>
        <v>930.814571141366</v>
      </c>
      <c r="M875" s="26" t="n">
        <f aca="false">H875/AVERAGE(K755:K874)</f>
        <v>10.8505417440368</v>
      </c>
      <c r="O875" s="6" t="n">
        <f aca="false">J875/AVERAGE(L755:L874)</f>
        <v>14.1464598722186</v>
      </c>
      <c r="Q875" s="29" t="n">
        <f aca="false">1/M875-(G875/100-(((E875/E755)^(1/10))-1))</f>
        <v>0.09905521660068</v>
      </c>
      <c r="R875" s="3" t="n">
        <f aca="false">((G875/G876+G875/1200+((1+G876/1200)^(-119))*(1-G875/G876)))</f>
        <v>1.00198650132205</v>
      </c>
      <c r="S875" s="3" t="n">
        <f aca="false">S874*R874*E874/E875</f>
        <v>13.2924471435659</v>
      </c>
      <c r="T875" s="9" t="n">
        <f aca="false">(($J995/$J875)^(1/10)-1)</f>
        <v>0.101982239402254</v>
      </c>
      <c r="U875" s="9" t="n">
        <f aca="false">(($S995/$S875)^(1/10)-1)</f>
        <v>-0.0216982972812051</v>
      </c>
      <c r="V875" s="9" t="n">
        <f aca="false">T875-U875</f>
        <v>0.123680536683459</v>
      </c>
      <c r="Y875" s="28"/>
      <c r="Z875" s="28"/>
    </row>
    <row r="876" customFormat="false" ht="14.65" hidden="false" customHeight="false" outlineLevel="0" collapsed="false">
      <c r="A876" s="11" t="n">
        <v>1943.04</v>
      </c>
      <c r="B876" s="1" t="n">
        <v>11.44</v>
      </c>
      <c r="C876" s="2" t="n">
        <v>0.59</v>
      </c>
      <c r="D876" s="1" t="n">
        <v>1.08</v>
      </c>
      <c r="E876" s="1" t="n">
        <v>17.4</v>
      </c>
      <c r="F876" s="2" t="n">
        <f aca="false">F875+1/12</f>
        <v>1943.2916666666</v>
      </c>
      <c r="G876" s="3" t="n">
        <f aca="false">G873*9/12+G885*3/12</f>
        <v>2.4725</v>
      </c>
      <c r="H876" s="2" t="n">
        <v>211.404625287356</v>
      </c>
      <c r="I876" s="2" t="n">
        <v>10.9028609195402</v>
      </c>
      <c r="J876" s="4" t="n">
        <f aca="false">J875*((H876+(I876/12))/H875)</f>
        <v>9879.77658126577</v>
      </c>
      <c r="K876" s="2" t="n">
        <f aca="false">D876*$E$1862/E876</f>
        <v>19.9577793103448</v>
      </c>
      <c r="L876" s="4" t="n">
        <f aca="false">K876*(J876/H876)</f>
        <v>932.706180748867</v>
      </c>
      <c r="M876" s="26" t="n">
        <f aca="false">H876/AVERAGE(K756:K875)</f>
        <v>11.0392271429397</v>
      </c>
      <c r="O876" s="6" t="n">
        <f aca="false">J876/AVERAGE(L756:L875)</f>
        <v>14.4002105026075</v>
      </c>
      <c r="Q876" s="29" t="n">
        <f aca="false">1/M876-(G876/100-(((E876/E756)^(1/10))-1))</f>
        <v>0.0986649542606927</v>
      </c>
      <c r="R876" s="3" t="n">
        <f aca="false">((G876/G877+G876/1200+((1+G877/1200)^(-119))*(1-G876/G877)))</f>
        <v>1.00198719868789</v>
      </c>
      <c r="S876" s="3" t="n">
        <f aca="false">S875*R875*E875/E876</f>
        <v>13.1657623475349</v>
      </c>
      <c r="T876" s="9" t="n">
        <f aca="false">(($J996/$J876)^(1/10)-1)</f>
        <v>0.094147168650395</v>
      </c>
      <c r="U876" s="9" t="n">
        <f aca="false">(($S996/$S876)^(1/10)-1)</f>
        <v>-0.0210285643488385</v>
      </c>
      <c r="V876" s="9" t="n">
        <f aca="false">T876-U876</f>
        <v>0.115175732999233</v>
      </c>
      <c r="Y876" s="28"/>
      <c r="Z876" s="28"/>
    </row>
    <row r="877" customFormat="false" ht="14.65" hidden="false" customHeight="false" outlineLevel="0" collapsed="false">
      <c r="A877" s="11" t="n">
        <v>1943.05</v>
      </c>
      <c r="B877" s="1" t="n">
        <v>11.89</v>
      </c>
      <c r="C877" s="2" t="n">
        <v>0.59</v>
      </c>
      <c r="D877" s="1" t="n">
        <v>1.09</v>
      </c>
      <c r="E877" s="1" t="n">
        <v>17.5</v>
      </c>
      <c r="F877" s="2" t="n">
        <f aca="false">F876+1/12</f>
        <v>1943.37499999993</v>
      </c>
      <c r="G877" s="3" t="n">
        <f aca="false">G873*8/12+G885*4/12</f>
        <v>2.47333333333333</v>
      </c>
      <c r="H877" s="2" t="n">
        <v>218.464821714286</v>
      </c>
      <c r="I877" s="2" t="n">
        <v>10.8405588571429</v>
      </c>
      <c r="J877" s="4" t="n">
        <f aca="false">J876*((H877+(I877/12))/H876)</f>
        <v>10251.9460871979</v>
      </c>
      <c r="K877" s="2" t="n">
        <f aca="false">D877*$E$1862/E877</f>
        <v>20.0274731428571</v>
      </c>
      <c r="L877" s="4" t="n">
        <f aca="false">K877*(J877/H877)</f>
        <v>939.833577379793</v>
      </c>
      <c r="M877" s="26" t="n">
        <f aca="false">H877/AVERAGE(K757:K876)</f>
        <v>11.3622158006137</v>
      </c>
      <c r="O877" s="6" t="n">
        <f aca="false">J877/AVERAGE(L757:L876)</f>
        <v>14.8273444891878</v>
      </c>
      <c r="Q877" s="29" t="n">
        <f aca="false">1/M877-(G877/100-(((E877/E757)^(1/10))-1))</f>
        <v>0.0966736074485306</v>
      </c>
      <c r="R877" s="3" t="n">
        <f aca="false">((G877/G878+G877/1200+((1+G878/1200)^(-119))*(1-G877/G878)))</f>
        <v>1.00198789605357</v>
      </c>
      <c r="S877" s="3" t="n">
        <f aca="false">S876*R876*E876/E877</f>
        <v>13.1165429027216</v>
      </c>
      <c r="T877" s="9" t="n">
        <f aca="false">(($J997/$J877)^(1/10)-1)</f>
        <v>0.0907887748742418</v>
      </c>
      <c r="U877" s="9" t="n">
        <f aca="false">(($S997/$S877)^(1/10)-1)</f>
        <v>-0.0226514442141619</v>
      </c>
      <c r="V877" s="9" t="n">
        <f aca="false">T877-U877</f>
        <v>0.113440219088404</v>
      </c>
      <c r="Y877" s="28"/>
      <c r="Z877" s="28"/>
    </row>
    <row r="878" customFormat="false" ht="14.65" hidden="false" customHeight="false" outlineLevel="0" collapsed="false">
      <c r="A878" s="11" t="n">
        <v>1943.06</v>
      </c>
      <c r="B878" s="1" t="n">
        <v>12.1</v>
      </c>
      <c r="C878" s="2" t="n">
        <v>0.59</v>
      </c>
      <c r="D878" s="1" t="n">
        <v>1.1</v>
      </c>
      <c r="E878" s="1" t="n">
        <v>17.5</v>
      </c>
      <c r="F878" s="2" t="n">
        <f aca="false">F877+1/12</f>
        <v>1943.45833333327</v>
      </c>
      <c r="G878" s="3" t="n">
        <f aca="false">G873*7/12+G885*5/12</f>
        <v>2.47416666666667</v>
      </c>
      <c r="H878" s="2" t="n">
        <v>222.323325714286</v>
      </c>
      <c r="I878" s="2" t="n">
        <v>10.8405588571429</v>
      </c>
      <c r="J878" s="4" t="n">
        <f aca="false">J877*((H878+(I878/12))/H877)</f>
        <v>10475.4080463456</v>
      </c>
      <c r="K878" s="2" t="n">
        <f aca="false">D878*$E$1862/E878</f>
        <v>20.2112114285714</v>
      </c>
      <c r="L878" s="4" t="n">
        <f aca="false">K878*(J878/H878)</f>
        <v>952.309822395052</v>
      </c>
      <c r="M878" s="26" t="n">
        <f aca="false">H878/AVERAGE(K758:K877)</f>
        <v>11.5167447864512</v>
      </c>
      <c r="O878" s="6" t="n">
        <f aca="false">J878/AVERAGE(L758:L877)</f>
        <v>15.0337756208025</v>
      </c>
      <c r="Q878" s="29" t="n">
        <f aca="false">1/M878-(G878/100-(((E878/E758)^(1/10))-1))</f>
        <v>0.0946677678575638</v>
      </c>
      <c r="R878" s="3" t="n">
        <f aca="false">((G878/G879+G878/1200+((1+G879/1200)^(-119))*(1-G878/G879)))</f>
        <v>1.00198859341909</v>
      </c>
      <c r="S878" s="3" t="n">
        <f aca="false">S877*R877*E877/E878</f>
        <v>13.1426172265945</v>
      </c>
      <c r="T878" s="9" t="n">
        <f aca="false">(($J998/$J878)^(1/10)-1)</f>
        <v>0.0846042099857696</v>
      </c>
      <c r="U878" s="9" t="n">
        <f aca="false">(($S998/$S878)^(1/10)-1)</f>
        <v>-0.0234623264962685</v>
      </c>
      <c r="V878" s="9" t="n">
        <f aca="false">T878-U878</f>
        <v>0.108066536482038</v>
      </c>
      <c r="Y878" s="28"/>
      <c r="Z878" s="28"/>
    </row>
    <row r="879" customFormat="false" ht="14.65" hidden="false" customHeight="false" outlineLevel="0" collapsed="false">
      <c r="A879" s="11" t="n">
        <v>1943.07</v>
      </c>
      <c r="B879" s="1" t="n">
        <v>12.35</v>
      </c>
      <c r="C879" s="2" t="n">
        <v>0.593333</v>
      </c>
      <c r="D879" s="1" t="n">
        <v>1.09333</v>
      </c>
      <c r="E879" s="1" t="n">
        <v>17.4</v>
      </c>
      <c r="F879" s="2" t="n">
        <f aca="false">F878+1/12</f>
        <v>1943.5416666666</v>
      </c>
      <c r="G879" s="3" t="n">
        <f aca="false">G873*6/12+G885*6/12</f>
        <v>2.475</v>
      </c>
      <c r="H879" s="2" t="n">
        <v>228.220902298851</v>
      </c>
      <c r="I879" s="2" t="n">
        <v>10.964452844023</v>
      </c>
      <c r="J879" s="4" t="n">
        <f aca="false">J878*((H879+(I879/12))/H878)</f>
        <v>10796.3412972351</v>
      </c>
      <c r="K879" s="2" t="n">
        <f aca="false">D879*$E$1862/E879</f>
        <v>20.2041100494253</v>
      </c>
      <c r="L879" s="4" t="n">
        <f aca="false">K879*(J879/H879)</f>
        <v>955.786544980248</v>
      </c>
      <c r="M879" s="26" t="n">
        <f aca="false">H879/AVERAGE(K759:K878)</f>
        <v>11.7742133417817</v>
      </c>
      <c r="O879" s="6" t="n">
        <f aca="false">J879/AVERAGE(L759:L878)</f>
        <v>15.373683748423</v>
      </c>
      <c r="Q879" s="29" t="n">
        <f aca="false">1/M879-(G879/100-(((E879/E759)^(1/10))-1))</f>
        <v>0.0889738776252999</v>
      </c>
      <c r="R879" s="3" t="n">
        <f aca="false">((G879/G880+G879/1200+((1+G880/1200)^(-119))*(1-G879/G880)))</f>
        <v>1.00198929078446</v>
      </c>
      <c r="S879" s="3" t="n">
        <f aca="false">S878*R878*E878/E879</f>
        <v>13.2444350346332</v>
      </c>
      <c r="T879" s="9" t="n">
        <f aca="false">(($J999/$J879)^(1/10)-1)</f>
        <v>0.0833879005871654</v>
      </c>
      <c r="U879" s="9" t="n">
        <f aca="false">(($S999/$S879)^(1/10)-1)</f>
        <v>-0.0224669676541526</v>
      </c>
      <c r="V879" s="9" t="n">
        <f aca="false">T879-U879</f>
        <v>0.105854868241318</v>
      </c>
      <c r="Y879" s="28"/>
      <c r="Z879" s="28"/>
    </row>
    <row r="880" customFormat="false" ht="14.65" hidden="false" customHeight="false" outlineLevel="0" collapsed="false">
      <c r="A880" s="11" t="n">
        <v>1943.08</v>
      </c>
      <c r="B880" s="1" t="n">
        <v>11.74</v>
      </c>
      <c r="C880" s="2" t="n">
        <v>0.596667</v>
      </c>
      <c r="D880" s="1" t="n">
        <v>1.08667</v>
      </c>
      <c r="E880" s="1" t="n">
        <v>17.3</v>
      </c>
      <c r="F880" s="2" t="n">
        <f aca="false">F879+1/12</f>
        <v>1943.62499999993</v>
      </c>
      <c r="G880" s="3" t="n">
        <f aca="false">G873*5/12+G885*7/12</f>
        <v>2.47583333333333</v>
      </c>
      <c r="H880" s="2" t="n">
        <v>218.20249017341</v>
      </c>
      <c r="I880" s="2" t="n">
        <v>11.0897977175723</v>
      </c>
      <c r="J880" s="4" t="n">
        <f aca="false">J879*((H880+(I880/12))/H879)</f>
        <v>10366.1232110859</v>
      </c>
      <c r="K880" s="2" t="n">
        <f aca="false">D880*$E$1862/E880</f>
        <v>20.1971124358382</v>
      </c>
      <c r="L880" s="4" t="n">
        <f aca="false">K880*(J880/H880)</f>
        <v>959.502138823739</v>
      </c>
      <c r="M880" s="26" t="n">
        <f aca="false">H880/AVERAGE(K760:K879)</f>
        <v>11.210545904159</v>
      </c>
      <c r="O880" s="6" t="n">
        <f aca="false">J880/AVERAGE(L760:L879)</f>
        <v>14.6452911049063</v>
      </c>
      <c r="Q880" s="29" t="n">
        <f aca="false">1/M880-(G880/100-(((E880/E760)^(1/10))-1))</f>
        <v>0.0918615000478279</v>
      </c>
      <c r="R880" s="3" t="n">
        <f aca="false">((G880/G881+G880/1200+((1+G881/1200)^(-119))*(1-G880/G881)))</f>
        <v>1.00198998814966</v>
      </c>
      <c r="S880" s="3" t="n">
        <f aca="false">S879*R879*E879/E880</f>
        <v>13.3474917901246</v>
      </c>
      <c r="T880" s="9" t="n">
        <f aca="false">(($J1000/$J880)^(1/10)-1)</f>
        <v>0.0883708027948138</v>
      </c>
      <c r="U880" s="9" t="n">
        <f aca="false">(($S1000/$S880)^(1/10)-1)</f>
        <v>-0.0235174230966506</v>
      </c>
      <c r="V880" s="9" t="n">
        <f aca="false">T880-U880</f>
        <v>0.111888225891464</v>
      </c>
      <c r="Y880" s="28"/>
      <c r="Z880" s="28"/>
    </row>
    <row r="881" customFormat="false" ht="14.65" hidden="false" customHeight="false" outlineLevel="0" collapsed="false">
      <c r="A881" s="11" t="n">
        <v>1943.09</v>
      </c>
      <c r="B881" s="1" t="n">
        <v>11.99</v>
      </c>
      <c r="C881" s="2" t="n">
        <v>0.6</v>
      </c>
      <c r="D881" s="1" t="n">
        <v>1.08</v>
      </c>
      <c r="E881" s="1" t="n">
        <v>17.4</v>
      </c>
      <c r="F881" s="2" t="n">
        <f aca="false">F880+1/12</f>
        <v>1943.70833333327</v>
      </c>
      <c r="G881" s="3" t="n">
        <f aca="false">G873*4/12+G885*8/12</f>
        <v>2.47666666666667</v>
      </c>
      <c r="H881" s="2" t="n">
        <v>221.568309195402</v>
      </c>
      <c r="I881" s="2" t="n">
        <v>11.0876551724138</v>
      </c>
      <c r="J881" s="4" t="n">
        <f aca="false">J880*((H881+(I881/12))/H880)</f>
        <v>10569.9178360821</v>
      </c>
      <c r="K881" s="2" t="n">
        <f aca="false">D881*$E$1862/E881</f>
        <v>19.9577793103448</v>
      </c>
      <c r="L881" s="4" t="n">
        <f aca="false">K881*(J881/H881)</f>
        <v>952.086010255934</v>
      </c>
      <c r="M881" s="26" t="n">
        <f aca="false">H881/AVERAGE(K761:K880)</f>
        <v>11.3362819396103</v>
      </c>
      <c r="O881" s="6" t="n">
        <f aca="false">J881/AVERAGE(L761:L880)</f>
        <v>14.8164476188329</v>
      </c>
      <c r="Q881" s="29" t="n">
        <f aca="false">1/M881-(G881/100-(((E881/E761)^(1/10))-1))</f>
        <v>0.0914561326053923</v>
      </c>
      <c r="R881" s="3" t="n">
        <f aca="false">((G881/G882+G881/1200+((1+G882/1200)^(-119))*(1-G881/G882)))</f>
        <v>1.0019906855147</v>
      </c>
      <c r="S881" s="3" t="n">
        <f aca="false">S880*R880*E880/E881</f>
        <v>13.2971907662433</v>
      </c>
      <c r="T881" s="9" t="n">
        <f aca="false">(($J1001/$J881)^(1/10)-1)</f>
        <v>0.0817081593622846</v>
      </c>
      <c r="U881" s="9" t="n">
        <f aca="false">(($S1001/$S881)^(1/10)-1)</f>
        <v>-0.0222385961430897</v>
      </c>
      <c r="V881" s="9" t="n">
        <f aca="false">T881-U881</f>
        <v>0.103946755505374</v>
      </c>
      <c r="Y881" s="28"/>
      <c r="Z881" s="28"/>
    </row>
    <row r="882" customFormat="false" ht="14.65" hidden="false" customHeight="false" outlineLevel="0" collapsed="false">
      <c r="A882" s="11" t="n">
        <v>1943.1</v>
      </c>
      <c r="B882" s="1" t="n">
        <v>11.88</v>
      </c>
      <c r="C882" s="2" t="n">
        <v>0.603333</v>
      </c>
      <c r="D882" s="1" t="n">
        <v>1.03333</v>
      </c>
      <c r="E882" s="1" t="n">
        <v>17.4</v>
      </c>
      <c r="F882" s="2" t="n">
        <f aca="false">F881+1/12</f>
        <v>1943.7916666666</v>
      </c>
      <c r="G882" s="3" t="n">
        <f aca="false">G873*3/12+G885*9/12</f>
        <v>2.4775</v>
      </c>
      <c r="H882" s="2" t="n">
        <v>219.535572413793</v>
      </c>
      <c r="I882" s="2" t="n">
        <v>11.1492470968966</v>
      </c>
      <c r="J882" s="4" t="n">
        <f aca="false">J881*((H882+(I882/12))/H881)</f>
        <v>10517.2690224469</v>
      </c>
      <c r="K882" s="2" t="n">
        <f aca="false">D882*$E$1862/E882</f>
        <v>19.0953445321839</v>
      </c>
      <c r="L882" s="4" t="n">
        <f aca="false">K882*(J882/H882)</f>
        <v>914.79878779167</v>
      </c>
      <c r="M882" s="26" t="n">
        <f aca="false">H882/AVERAGE(K762:K881)</f>
        <v>11.187335503326</v>
      </c>
      <c r="O882" s="6" t="n">
        <f aca="false">J882/AVERAGE(L762:L881)</f>
        <v>14.6299870138741</v>
      </c>
      <c r="Q882" s="29" t="n">
        <f aca="false">1/M882-(G882/100-(((E882/E762)^(1/10))-1))</f>
        <v>0.0926222446297659</v>
      </c>
      <c r="R882" s="3" t="n">
        <f aca="false">((G882/G883+G882/1200+((1+G883/1200)^(-119))*(1-G882/G883)))</f>
        <v>1.00199138287958</v>
      </c>
      <c r="S882" s="3" t="n">
        <f aca="false">S881*R881*E881/E882</f>
        <v>13.3236612912878</v>
      </c>
      <c r="T882" s="9" t="n">
        <f aca="false">(($J1002/$J882)^(1/10)-1)</f>
        <v>0.0855963122407963</v>
      </c>
      <c r="U882" s="9" t="n">
        <f aca="false">(($S1002/$S882)^(1/10)-1)</f>
        <v>-0.0207935210826831</v>
      </c>
      <c r="V882" s="9" t="n">
        <f aca="false">T882-U882</f>
        <v>0.106389833323479</v>
      </c>
      <c r="Y882" s="28"/>
      <c r="Z882" s="28"/>
    </row>
    <row r="883" customFormat="false" ht="14.65" hidden="false" customHeight="false" outlineLevel="0" collapsed="false">
      <c r="A883" s="11" t="n">
        <v>1943.11</v>
      </c>
      <c r="B883" s="1" t="n">
        <v>11.33</v>
      </c>
      <c r="C883" s="2" t="n">
        <v>0.606667</v>
      </c>
      <c r="D883" s="1" t="n">
        <v>0.986667</v>
      </c>
      <c r="E883" s="1" t="n">
        <v>17.4</v>
      </c>
      <c r="F883" s="2" t="n">
        <f aca="false">F882+1/12</f>
        <v>1943.87499999993</v>
      </c>
      <c r="G883" s="3" t="n">
        <f aca="false">G873*2/12+G885*10/12</f>
        <v>2.47833333333333</v>
      </c>
      <c r="H883" s="2" t="n">
        <v>209.371888505747</v>
      </c>
      <c r="I883" s="2" t="n">
        <v>11.2108575008046</v>
      </c>
      <c r="J883" s="4" t="n">
        <f aca="false">J882*((H883+(I883/12))/H882)</f>
        <v>10075.1148733019</v>
      </c>
      <c r="K883" s="2" t="n">
        <f aca="false">D883*$E$1862/E883</f>
        <v>18.23303911</v>
      </c>
      <c r="L883" s="4" t="n">
        <f aca="false">K883*(J883/H883)</f>
        <v>877.385998825787</v>
      </c>
      <c r="M883" s="26" t="n">
        <f aca="false">H883/AVERAGE(K763:K882)</f>
        <v>10.6310336730014</v>
      </c>
      <c r="O883" s="6" t="n">
        <f aca="false">J883/AVERAGE(L763:L882)</f>
        <v>13.9150695602183</v>
      </c>
      <c r="Q883" s="29" t="n">
        <f aca="false">1/M883-(G883/100-(((E883/E763)^(1/10))-1))</f>
        <v>0.0972913524513699</v>
      </c>
      <c r="R883" s="3" t="n">
        <f aca="false">((G883/G884+G883/1200+((1+G884/1200)^(-119))*(1-G883/G884)))</f>
        <v>1.0019920802443</v>
      </c>
      <c r="S883" s="3" t="n">
        <f aca="false">S882*R882*E882/E883</f>
        <v>13.3501938022765</v>
      </c>
      <c r="T883" s="9" t="n">
        <f aca="false">(($J1003/$J883)^(1/10)-1)</f>
        <v>0.0935957326035324</v>
      </c>
      <c r="U883" s="9" t="n">
        <f aca="false">(($S1003/$S883)^(1/10)-1)</f>
        <v>-0.0205782905158854</v>
      </c>
      <c r="V883" s="9" t="n">
        <f aca="false">T883-U883</f>
        <v>0.114174023119418</v>
      </c>
      <c r="Y883" s="28"/>
      <c r="Z883" s="28"/>
    </row>
    <row r="884" customFormat="false" ht="14.65" hidden="false" customHeight="false" outlineLevel="0" collapsed="false">
      <c r="A884" s="11" t="n">
        <v>1943.12</v>
      </c>
      <c r="B884" s="1" t="n">
        <v>11.48</v>
      </c>
      <c r="C884" s="2" t="n">
        <v>0.61</v>
      </c>
      <c r="D884" s="1" t="n">
        <v>0.94</v>
      </c>
      <c r="E884" s="1" t="n">
        <v>17.4</v>
      </c>
      <c r="F884" s="2" t="n">
        <f aca="false">F883+1/12</f>
        <v>1943.95833333327</v>
      </c>
      <c r="G884" s="3" t="n">
        <f aca="false">G873*1/12+G885*11/12</f>
        <v>2.47916666666667</v>
      </c>
      <c r="H884" s="2" t="n">
        <v>212.143802298851</v>
      </c>
      <c r="I884" s="2" t="n">
        <v>11.2724494252874</v>
      </c>
      <c r="J884" s="4" t="n">
        <f aca="false">J883*((H884+(I884/12))/H883)</f>
        <v>10253.7043617151</v>
      </c>
      <c r="K884" s="2" t="n">
        <f aca="false">D884*$E$1862/E884</f>
        <v>17.3706597701149</v>
      </c>
      <c r="L884" s="4" t="n">
        <f aca="false">K884*(J884/H884)</f>
        <v>839.589033102107</v>
      </c>
      <c r="M884" s="26" t="n">
        <f aca="false">H884/AVERAGE(K764:K883)</f>
        <v>10.7373603160411</v>
      </c>
      <c r="O884" s="6" t="n">
        <f aca="false">J884/AVERAGE(L764:L883)</f>
        <v>14.0680011778748</v>
      </c>
      <c r="Q884" s="29" t="n">
        <f aca="false">1/M884-(G884/100-(((E884/E764)^(1/10))-1))</f>
        <v>0.0963515486684957</v>
      </c>
      <c r="R884" s="3" t="n">
        <f aca="false">((G884/G885+G884/1200+((1+G885/1200)^(-119))*(1-G884/G885)))</f>
        <v>1.00199277760886</v>
      </c>
      <c r="S884" s="3" t="n">
        <f aca="false">S883*R883*E883/E884</f>
        <v>13.3767884596076</v>
      </c>
      <c r="T884" s="9" t="n">
        <f aca="false">(($J1004/$J884)^(1/10)-1)</f>
        <v>0.093668303002425</v>
      </c>
      <c r="U884" s="9" t="n">
        <f aca="false">(($S1004/$S884)^(1/10)-1)</f>
        <v>-0.0197889365673513</v>
      </c>
      <c r="V884" s="9" t="n">
        <f aca="false">T884-U884</f>
        <v>0.113457239569776</v>
      </c>
      <c r="Y884" s="28"/>
      <c r="Z884" s="28"/>
    </row>
    <row r="885" customFormat="false" ht="14.65" hidden="false" customHeight="false" outlineLevel="0" collapsed="false">
      <c r="A885" s="11" t="n">
        <v>1944.01</v>
      </c>
      <c r="B885" s="1" t="n">
        <v>11.85</v>
      </c>
      <c r="C885" s="2" t="n">
        <v>0.613333</v>
      </c>
      <c r="D885" s="1" t="n">
        <v>0.936667</v>
      </c>
      <c r="E885" s="1" t="n">
        <v>17.4</v>
      </c>
      <c r="F885" s="2" t="n">
        <f aca="false">F884+1/12</f>
        <v>1944.0416666666</v>
      </c>
      <c r="G885" s="3" t="n">
        <v>2.48</v>
      </c>
      <c r="H885" s="2" t="n">
        <v>218.981189655172</v>
      </c>
      <c r="I885" s="2" t="n">
        <v>11.3340413497701</v>
      </c>
      <c r="J885" s="4" t="n">
        <f aca="false">J884*((H885+(I885/12))/H884)</f>
        <v>10629.8322843581</v>
      </c>
      <c r="K885" s="2" t="n">
        <f aca="false">D885*$E$1862/E885</f>
        <v>17.3090678456322</v>
      </c>
      <c r="L885" s="4" t="n">
        <f aca="false">K885*(J885/H885)</f>
        <v>840.220516142856</v>
      </c>
      <c r="M885" s="26" t="n">
        <f aca="false">H885/AVERAGE(K765:K884)</f>
        <v>11.0524127639775</v>
      </c>
      <c r="O885" s="6" t="n">
        <f aca="false">J885/AVERAGE(L765:L884)</f>
        <v>14.4948464722858</v>
      </c>
      <c r="Q885" s="29" t="n">
        <f aca="false">1/M885-(G885/100-(((E885/E765)^(1/10))-1))</f>
        <v>0.0936884371787429</v>
      </c>
      <c r="R885" s="3" t="n">
        <f aca="false">((G885/G886+G885/1200+((1+G886/1200)^(-119))*(1-G885/G886)))</f>
        <v>1.00287216084451</v>
      </c>
      <c r="S885" s="3" t="n">
        <f aca="false">S884*R884*E884/E885</f>
        <v>13.4034454241284</v>
      </c>
      <c r="T885" s="9" t="n">
        <f aca="false">(($J1005/$J885)^(1/10)-1)</f>
        <v>0.0929890319933449</v>
      </c>
      <c r="U885" s="9" t="n">
        <f aca="false">(($S1005/$S885)^(1/10)-1)</f>
        <v>-0.0188317917172977</v>
      </c>
      <c r="V885" s="9" t="n">
        <f aca="false">T885-U885</f>
        <v>0.111820823710643</v>
      </c>
      <c r="Y885" s="28"/>
      <c r="Z885" s="28"/>
    </row>
    <row r="886" customFormat="false" ht="14.65" hidden="false" customHeight="false" outlineLevel="0" collapsed="false">
      <c r="A886" s="11" t="n">
        <v>1944.02</v>
      </c>
      <c r="B886" s="1" t="n">
        <v>11.77</v>
      </c>
      <c r="C886" s="2" t="n">
        <v>0.616667</v>
      </c>
      <c r="D886" s="1" t="n">
        <v>0.933333</v>
      </c>
      <c r="E886" s="1" t="n">
        <v>17.4</v>
      </c>
      <c r="F886" s="2" t="n">
        <f aca="false">F885+1/12</f>
        <v>1944.12499999993</v>
      </c>
      <c r="G886" s="3" t="n">
        <f aca="false">G885*11/12+G897*1/12</f>
        <v>2.47083333333333</v>
      </c>
      <c r="H886" s="2" t="n">
        <v>217.502835632184</v>
      </c>
      <c r="I886" s="2" t="n">
        <v>11.3956517536782</v>
      </c>
      <c r="J886" s="4" t="n">
        <f aca="false">J885*((H886+(I886/12))/H885)</f>
        <v>10604.1672196064</v>
      </c>
      <c r="K886" s="2" t="n">
        <f aca="false">D886*$E$1862/E886</f>
        <v>17.2474574417241</v>
      </c>
      <c r="L886" s="4" t="n">
        <f aca="false">K886*(J886/H886)</f>
        <v>840.885233948762</v>
      </c>
      <c r="M886" s="26" t="n">
        <f aca="false">H886/AVERAGE(K766:K885)</f>
        <v>10.9479188877247</v>
      </c>
      <c r="O886" s="6" t="n">
        <f aca="false">J886/AVERAGE(L766:L885)</f>
        <v>14.3724841095477</v>
      </c>
      <c r="Q886" s="29" t="n">
        <f aca="false">1/M886-(G886/100-(((E886/E766)^(1/10))-1))</f>
        <v>0.09386811511962</v>
      </c>
      <c r="R886" s="3" t="n">
        <f aca="false">((G886/G887+G886/1200+((1+G887/1200)^(-119))*(1-G886/G887)))</f>
        <v>1.00286487559942</v>
      </c>
      <c r="S886" s="3" t="n">
        <f aca="false">S885*R885*E885/E886</f>
        <v>13.4419422752571</v>
      </c>
      <c r="T886" s="9" t="n">
        <f aca="false">(($J1006/$J886)^(1/10)-1)</f>
        <v>0.0961468412607851</v>
      </c>
      <c r="U886" s="9" t="n">
        <f aca="false">(($S1006/$S886)^(1/10)-1)</f>
        <v>-0.0188246243240061</v>
      </c>
      <c r="V886" s="9" t="n">
        <f aca="false">T886-U886</f>
        <v>0.114971465584791</v>
      </c>
      <c r="Y886" s="28"/>
      <c r="Z886" s="28"/>
    </row>
    <row r="887" customFormat="false" ht="14.65" hidden="false" customHeight="false" outlineLevel="0" collapsed="false">
      <c r="A887" s="11" t="n">
        <v>1944.03</v>
      </c>
      <c r="B887" s="1" t="n">
        <v>12.1</v>
      </c>
      <c r="C887" s="2" t="n">
        <v>0.62</v>
      </c>
      <c r="D887" s="1" t="n">
        <v>0.93</v>
      </c>
      <c r="E887" s="1" t="n">
        <v>17.4</v>
      </c>
      <c r="F887" s="2" t="n">
        <f aca="false">F886+1/12</f>
        <v>1944.20833333327</v>
      </c>
      <c r="G887" s="3" t="n">
        <f aca="false">G885*10/12+G897*2/12</f>
        <v>2.46166666666667</v>
      </c>
      <c r="H887" s="2" t="n">
        <v>223.601045977012</v>
      </c>
      <c r="I887" s="2" t="n">
        <v>11.4572436781609</v>
      </c>
      <c r="J887" s="4" t="n">
        <f aca="false">J886*((H887+(I887/12))/H886)</f>
        <v>10948.0293398684</v>
      </c>
      <c r="K887" s="2" t="n">
        <f aca="false">D887*$E$1862/E887</f>
        <v>17.1858655172414</v>
      </c>
      <c r="L887" s="4" t="n">
        <f aca="false">K887*(J887/H887)</f>
        <v>841.460106287405</v>
      </c>
      <c r="M887" s="26" t="n">
        <f aca="false">H887/AVERAGE(K767:K886)</f>
        <v>11.2246931961807</v>
      </c>
      <c r="O887" s="6" t="n">
        <f aca="false">J887/AVERAGE(L767:L886)</f>
        <v>14.749564229991</v>
      </c>
      <c r="Q887" s="29" t="n">
        <f aca="false">1/M887-(G887/100-(((E887/E767)^(1/10))-1))</f>
        <v>0.0917075155626756</v>
      </c>
      <c r="R887" s="3" t="n">
        <f aca="false">((G887/G888+G887/1200+((1+G888/1200)^(-119))*(1-G887/G888)))</f>
        <v>1.00285759056741</v>
      </c>
      <c r="S887" s="3" t="n">
        <f aca="false">S886*R886*E886/E887</f>
        <v>13.4804517676903</v>
      </c>
      <c r="T887" s="9" t="n">
        <f aca="false">(($J1007/$J887)^(1/10)-1)</f>
        <v>0.0954460510398334</v>
      </c>
      <c r="U887" s="9" t="n">
        <f aca="false">(($S1007/$S887)^(1/10)-1)</f>
        <v>-0.0180424651392789</v>
      </c>
      <c r="V887" s="9" t="n">
        <f aca="false">T887-U887</f>
        <v>0.113488516179112</v>
      </c>
      <c r="Y887" s="28"/>
      <c r="Z887" s="28"/>
    </row>
    <row r="888" customFormat="false" ht="14.65" hidden="false" customHeight="false" outlineLevel="0" collapsed="false">
      <c r="A888" s="11" t="n">
        <v>1944.04</v>
      </c>
      <c r="B888" s="1" t="n">
        <v>11.89</v>
      </c>
      <c r="C888" s="2" t="n">
        <v>0.623333</v>
      </c>
      <c r="D888" s="1" t="n">
        <v>0.926667</v>
      </c>
      <c r="E888" s="1" t="n">
        <v>17.5</v>
      </c>
      <c r="F888" s="2" t="n">
        <f aca="false">F887+1/12</f>
        <v>1944.2916666666</v>
      </c>
      <c r="G888" s="3" t="n">
        <f aca="false">G885*9/12+G897*3/12</f>
        <v>2.4525</v>
      </c>
      <c r="H888" s="2" t="n">
        <v>218.464821714286</v>
      </c>
      <c r="I888" s="2" t="n">
        <v>11.4530136849143</v>
      </c>
      <c r="J888" s="4" t="n">
        <f aca="false">J887*((H888+(I888/12))/H887)</f>
        <v>10743.2783309003</v>
      </c>
      <c r="K888" s="2" t="n">
        <f aca="false">D888*$E$1862/E888</f>
        <v>17.0264206008</v>
      </c>
      <c r="L888" s="4" t="n">
        <f aca="false">K888*(J888/H888)</f>
        <v>837.295332301129</v>
      </c>
      <c r="M888" s="26" t="n">
        <f aca="false">H888/AVERAGE(K768:K887)</f>
        <v>10.9382751882394</v>
      </c>
      <c r="O888" s="6" t="n">
        <f aca="false">J888/AVERAGE(L768:L887)</f>
        <v>14.3879839483434</v>
      </c>
      <c r="Q888" s="29" t="n">
        <f aca="false">1/M888-(G888/100-(((E888/E768)^(1/10))-1))</f>
        <v>0.094720823089111</v>
      </c>
      <c r="R888" s="3" t="n">
        <f aca="false">((G888/G889+G888/1200+((1+G889/1200)^(-119))*(1-G888/G889)))</f>
        <v>1.00285030574862</v>
      </c>
      <c r="S888" s="3" t="n">
        <f aca="false">S887*R887*E887/E888</f>
        <v>13.4417221030517</v>
      </c>
      <c r="T888" s="9" t="n">
        <f aca="false">(($J1008/$J888)^(1/10)-1)</f>
        <v>0.10271387995295</v>
      </c>
      <c r="U888" s="9" t="n">
        <f aca="false">(($S1008/$S888)^(1/10)-1)</f>
        <v>-0.0165067893641595</v>
      </c>
      <c r="V888" s="9" t="n">
        <f aca="false">T888-U888</f>
        <v>0.119220669317109</v>
      </c>
      <c r="Y888" s="28"/>
      <c r="Z888" s="28"/>
    </row>
    <row r="889" customFormat="false" ht="14.65" hidden="false" customHeight="false" outlineLevel="0" collapsed="false">
      <c r="A889" s="11" t="n">
        <v>1944.05</v>
      </c>
      <c r="B889" s="1" t="n">
        <v>12.1</v>
      </c>
      <c r="C889" s="2" t="n">
        <v>0.626667</v>
      </c>
      <c r="D889" s="1" t="n">
        <v>0.923333</v>
      </c>
      <c r="E889" s="1" t="n">
        <v>17.5</v>
      </c>
      <c r="F889" s="2" t="n">
        <f aca="false">F888+1/12</f>
        <v>1944.37499999993</v>
      </c>
      <c r="G889" s="3" t="n">
        <f aca="false">G885*8/12+G897*4/12</f>
        <v>2.44333333333333</v>
      </c>
      <c r="H889" s="2" t="n">
        <v>222.323325714286</v>
      </c>
      <c r="I889" s="2" t="n">
        <v>11.5142720293714</v>
      </c>
      <c r="J889" s="4" t="n">
        <f aca="false">J888*((H889+(I889/12))/H888)</f>
        <v>10980.2107628856</v>
      </c>
      <c r="K889" s="2" t="n">
        <f aca="false">D889*$E$1862/E889</f>
        <v>16.9651622563429</v>
      </c>
      <c r="L889" s="4" t="n">
        <f aca="false">K889*(J889/H889)</f>
        <v>837.883549117972</v>
      </c>
      <c r="M889" s="26" t="n">
        <f aca="false">H889/AVERAGE(K769:K888)</f>
        <v>11.1037369367926</v>
      </c>
      <c r="O889" s="6" t="n">
        <f aca="false">J889/AVERAGE(L769:L888)</f>
        <v>14.620020758909</v>
      </c>
      <c r="Q889" s="29" t="n">
        <f aca="false">1/M889-(G889/100-(((E889/E769)^(1/10))-1))</f>
        <v>0.0934501682890462</v>
      </c>
      <c r="R889" s="3" t="n">
        <f aca="false">((G889/G890+G889/1200+((1+G890/1200)^(-119))*(1-G889/G890)))</f>
        <v>1.00284302114322</v>
      </c>
      <c r="S889" s="3" t="n">
        <f aca="false">S888*R888*E888/E889</f>
        <v>13.4800351208334</v>
      </c>
      <c r="T889" s="9" t="n">
        <f aca="false">(($J1009/$J889)^(1/10)-1)</f>
        <v>0.104669318713055</v>
      </c>
      <c r="U889" s="9" t="n">
        <f aca="false">(($S1009/$S889)^(1/10)-1)</f>
        <v>-0.0176606810409232</v>
      </c>
      <c r="V889" s="9" t="n">
        <f aca="false">T889-U889</f>
        <v>0.122329999753979</v>
      </c>
      <c r="Y889" s="28"/>
      <c r="Z889" s="28"/>
    </row>
    <row r="890" customFormat="false" ht="14.65" hidden="false" customHeight="false" outlineLevel="0" collapsed="false">
      <c r="A890" s="11" t="n">
        <v>1944.06</v>
      </c>
      <c r="B890" s="1" t="n">
        <v>12.67</v>
      </c>
      <c r="C890" s="2" t="n">
        <v>0.63</v>
      </c>
      <c r="D890" s="1" t="n">
        <v>0.92</v>
      </c>
      <c r="E890" s="1" t="n">
        <v>17.6</v>
      </c>
      <c r="F890" s="2" t="n">
        <f aca="false">F889+1/12</f>
        <v>1944.45833333327</v>
      </c>
      <c r="G890" s="3" t="n">
        <f aca="false">G885*7/12+G897*5/12</f>
        <v>2.43416666666667</v>
      </c>
      <c r="H890" s="2" t="n">
        <v>231.473701136364</v>
      </c>
      <c r="I890" s="2" t="n">
        <v>11.5097420454545</v>
      </c>
      <c r="J890" s="4" t="n">
        <f aca="false">J889*((H890+(I890/12))/H889)</f>
        <v>11479.5046019873</v>
      </c>
      <c r="K890" s="2" t="n">
        <f aca="false">D890*$E$1862/E890</f>
        <v>16.8078772727273</v>
      </c>
      <c r="L890" s="4" t="n">
        <f aca="false">K890*(J890/H890)</f>
        <v>833.555188147459</v>
      </c>
      <c r="M890" s="26" t="n">
        <f aca="false">H890/AVERAGE(K770:K889)</f>
        <v>11.5327852725325</v>
      </c>
      <c r="O890" s="6" t="n">
        <f aca="false">J890/AVERAGE(L770:L889)</f>
        <v>15.197274767915</v>
      </c>
      <c r="Q890" s="29" t="n">
        <f aca="false">1/M890-(G890/100-(((E890/E770)^(1/10))-1))</f>
        <v>0.0900071508203613</v>
      </c>
      <c r="R890" s="3" t="n">
        <f aca="false">((G890/G891+G890/1200+((1+G891/1200)^(-119))*(1-G890/G891)))</f>
        <v>1.00283573675133</v>
      </c>
      <c r="S890" s="3" t="n">
        <f aca="false">S889*R889*E889/E890</f>
        <v>13.4415502869109</v>
      </c>
      <c r="T890" s="9" t="n">
        <f aca="false">(($J1010/$J890)^(1/10)-1)</f>
        <v>0.101103560930258</v>
      </c>
      <c r="U890" s="9" t="n">
        <f aca="false">(($S1010/$S890)^(1/10)-1)</f>
        <v>-0.0172724935542045</v>
      </c>
      <c r="V890" s="9" t="n">
        <f aca="false">T890-U890</f>
        <v>0.118376054484463</v>
      </c>
      <c r="Y890" s="28"/>
      <c r="Z890" s="28"/>
    </row>
    <row r="891" customFormat="false" ht="14.65" hidden="false" customHeight="false" outlineLevel="0" collapsed="false">
      <c r="A891" s="11" t="n">
        <v>1944.07</v>
      </c>
      <c r="B891" s="1" t="n">
        <v>13</v>
      </c>
      <c r="C891" s="2" t="n">
        <v>0.633333</v>
      </c>
      <c r="D891" s="1" t="n">
        <v>0.913333</v>
      </c>
      <c r="E891" s="1" t="n">
        <v>17.7</v>
      </c>
      <c r="F891" s="2" t="n">
        <f aca="false">F890+1/12</f>
        <v>1944.5416666666</v>
      </c>
      <c r="G891" s="3" t="n">
        <f aca="false">G885*6/12+G897*6/12</f>
        <v>2.425</v>
      </c>
      <c r="H891" s="2" t="n">
        <v>236.160790960452</v>
      </c>
      <c r="I891" s="2" t="n">
        <v>11.5052632477966</v>
      </c>
      <c r="J891" s="4" t="n">
        <f aca="false">J890*((H891+(I891/12))/H890)</f>
        <v>11759.5005399883</v>
      </c>
      <c r="K891" s="2" t="n">
        <f aca="false">D891*$E$1862/E891</f>
        <v>16.591803360791</v>
      </c>
      <c r="L891" s="4" t="n">
        <f aca="false">K891*(J891/H891)</f>
        <v>826.179992822238</v>
      </c>
      <c r="M891" s="26" t="n">
        <f aca="false">H891/AVERAGE(K771:K890)</f>
        <v>11.7387747501807</v>
      </c>
      <c r="O891" s="6" t="n">
        <f aca="false">J891/AVERAGE(L771:L890)</f>
        <v>15.480309849363</v>
      </c>
      <c r="Q891" s="29" t="n">
        <f aca="false">1/M891-(G891/100-(((E891/E771)^(1/10))-1))</f>
        <v>0.089159659602391</v>
      </c>
      <c r="R891" s="3" t="n">
        <f aca="false">((G891/G892+G891/1200+((1+G892/1200)^(-119))*(1-G891/G892)))</f>
        <v>1.00282845257312</v>
      </c>
      <c r="S891" s="3" t="n">
        <f aca="false">S890*R890*E890/E891</f>
        <v>13.4035106744044</v>
      </c>
      <c r="T891" s="9" t="n">
        <f aca="false">(($J1011/$J891)^(1/10)-1)</f>
        <v>0.103255930482719</v>
      </c>
      <c r="U891" s="9" t="n">
        <f aca="false">(($S1011/$S891)^(1/10)-1)</f>
        <v>-0.0161058892331989</v>
      </c>
      <c r="V891" s="9" t="n">
        <f aca="false">T891-U891</f>
        <v>0.119361819715918</v>
      </c>
      <c r="Y891" s="28"/>
      <c r="Z891" s="28"/>
    </row>
    <row r="892" customFormat="false" ht="14.65" hidden="false" customHeight="false" outlineLevel="0" collapsed="false">
      <c r="A892" s="11" t="n">
        <v>1944.08</v>
      </c>
      <c r="B892" s="1" t="n">
        <v>12.81</v>
      </c>
      <c r="C892" s="2" t="n">
        <v>0.636667</v>
      </c>
      <c r="D892" s="1" t="n">
        <v>0.906667</v>
      </c>
      <c r="E892" s="1" t="n">
        <v>17.7</v>
      </c>
      <c r="F892" s="2" t="n">
        <f aca="false">F891+1/12</f>
        <v>1944.62499999993</v>
      </c>
      <c r="G892" s="3" t="n">
        <f aca="false">G885*5/12+G897*7/12</f>
        <v>2.41583333333333</v>
      </c>
      <c r="H892" s="2" t="n">
        <v>232.709210169492</v>
      </c>
      <c r="I892" s="2" t="n">
        <v>11.5658294075706</v>
      </c>
      <c r="J892" s="4" t="n">
        <f aca="false">J891*((H892+(I892/12))/H891)</f>
        <v>11635.623775239</v>
      </c>
      <c r="K892" s="2" t="n">
        <f aca="false">D892*$E$1862/E892</f>
        <v>16.4707073736723</v>
      </c>
      <c r="L892" s="4" t="n">
        <f aca="false">K892*(J892/H892)</f>
        <v>823.546924389121</v>
      </c>
      <c r="M892" s="26" t="n">
        <f aca="false">H892/AVERAGE(K772:K891)</f>
        <v>11.5417116742092</v>
      </c>
      <c r="O892" s="6" t="n">
        <f aca="false">J892/AVERAGE(L772:L891)</f>
        <v>15.2334079304163</v>
      </c>
      <c r="Q892" s="29" t="n">
        <f aca="false">1/M892-(G892/100-(((E892/E772)^(1/10))-1))</f>
        <v>0.0907058213851166</v>
      </c>
      <c r="R892" s="3" t="n">
        <f aca="false">((G892/G893+G892/1200+((1+G893/1200)^(-119))*(1-G892/G893)))</f>
        <v>1.00282116860872</v>
      </c>
      <c r="S892" s="3" t="n">
        <f aca="false">S891*R891*E891/E892</f>
        <v>13.4414218686602</v>
      </c>
      <c r="T892" s="9" t="n">
        <f aca="false">(($J1012/$J892)^(1/10)-1)</f>
        <v>0.107043106016871</v>
      </c>
      <c r="U892" s="9" t="n">
        <f aca="false">(($S1012/$S892)^(1/10)-1)</f>
        <v>-0.0167170850135007</v>
      </c>
      <c r="V892" s="9" t="n">
        <f aca="false">T892-U892</f>
        <v>0.123760191030371</v>
      </c>
      <c r="Y892" s="28"/>
      <c r="Z892" s="28"/>
    </row>
    <row r="893" customFormat="false" ht="14.65" hidden="false" customHeight="false" outlineLevel="0" collapsed="false">
      <c r="A893" s="11" t="n">
        <v>1944.09</v>
      </c>
      <c r="B893" s="1" t="n">
        <v>12.6</v>
      </c>
      <c r="C893" s="2" t="n">
        <v>0.64</v>
      </c>
      <c r="D893" s="1" t="n">
        <v>0.9</v>
      </c>
      <c r="E893" s="1" t="n">
        <v>17.7</v>
      </c>
      <c r="F893" s="2" t="n">
        <f aca="false">F892+1/12</f>
        <v>1944.70833333327</v>
      </c>
      <c r="G893" s="3" t="n">
        <f aca="false">G885*4/12+G897*8/12</f>
        <v>2.40666666666667</v>
      </c>
      <c r="H893" s="2" t="n">
        <v>228.894305084746</v>
      </c>
      <c r="I893" s="2" t="n">
        <v>11.6263774011299</v>
      </c>
      <c r="J893" s="4" t="n">
        <f aca="false">J892*((H893+(I893/12))/H892)</f>
        <v>11493.3197634159</v>
      </c>
      <c r="K893" s="2" t="n">
        <f aca="false">D893*$E$1862/E893</f>
        <v>16.349593220339</v>
      </c>
      <c r="L893" s="4" t="n">
        <f aca="false">K893*(J893/H893)</f>
        <v>820.951411672565</v>
      </c>
      <c r="M893" s="26" t="n">
        <f aca="false">H893/AVERAGE(K773:K892)</f>
        <v>11.3285605846965</v>
      </c>
      <c r="O893" s="6" t="n">
        <f aca="false">J893/AVERAGE(L773:L892)</f>
        <v>14.9663057296684</v>
      </c>
      <c r="Q893" s="29" t="n">
        <f aca="false">1/M893-(G893/100-(((E893/E773)^(1/10))-1))</f>
        <v>0.0909055027843642</v>
      </c>
      <c r="R893" s="3" t="n">
        <f aca="false">((G893/G894+G893/1200+((1+G894/1200)^(-119))*(1-G893/G894)))</f>
        <v>1.00281388485829</v>
      </c>
      <c r="S893" s="3" t="n">
        <f aca="false">S892*R892*E892/E893</f>
        <v>13.4793423860927</v>
      </c>
      <c r="T893" s="9" t="n">
        <f aca="false">(($J1013/$J893)^(1/10)-1)</f>
        <v>0.111822195256857</v>
      </c>
      <c r="U893" s="9" t="n">
        <f aca="false">(($S1013/$S893)^(1/10)-1)</f>
        <v>-0.0166080583863649</v>
      </c>
      <c r="V893" s="9" t="n">
        <f aca="false">T893-U893</f>
        <v>0.128430253643222</v>
      </c>
      <c r="Y893" s="28"/>
      <c r="Z893" s="28"/>
    </row>
    <row r="894" customFormat="false" ht="14.65" hidden="false" customHeight="false" outlineLevel="0" collapsed="false">
      <c r="A894" s="11" t="n">
        <v>1944.1</v>
      </c>
      <c r="B894" s="1" t="n">
        <v>12.91</v>
      </c>
      <c r="C894" s="2" t="n">
        <v>0.64</v>
      </c>
      <c r="D894" s="1" t="n">
        <v>0.91</v>
      </c>
      <c r="E894" s="1" t="n">
        <v>17.7</v>
      </c>
      <c r="F894" s="2" t="n">
        <f aca="false">F893+1/12</f>
        <v>1944.7916666666</v>
      </c>
      <c r="G894" s="3" t="n">
        <f aca="false">G885*3/12+G897*9/12</f>
        <v>2.3975</v>
      </c>
      <c r="H894" s="2" t="n">
        <v>234.525831638418</v>
      </c>
      <c r="I894" s="2" t="n">
        <v>11.6263774011299</v>
      </c>
      <c r="J894" s="4" t="n">
        <f aca="false">J893*((H894+(I894/12))/H893)</f>
        <v>11824.7408888689</v>
      </c>
      <c r="K894" s="2" t="n">
        <f aca="false">D894*$E$1862/E894</f>
        <v>16.5312553672316</v>
      </c>
      <c r="L894" s="4" t="n">
        <f aca="false">K894*(J894/H894)</f>
        <v>833.502262499667</v>
      </c>
      <c r="M894" s="26" t="n">
        <f aca="false">H894/AVERAGE(K774:K893)</f>
        <v>11.5831051862791</v>
      </c>
      <c r="O894" s="6" t="n">
        <f aca="false">J894/AVERAGE(L774:L893)</f>
        <v>15.3159666132772</v>
      </c>
      <c r="Q894" s="29" t="n">
        <f aca="false">1/M894-(G894/100-(((E894/E774)^(1/10))-1))</f>
        <v>0.0898153323390613</v>
      </c>
      <c r="R894" s="3" t="n">
        <f aca="false">((G894/G895+G894/1200+((1+G895/1200)^(-119))*(1-G894/G895)))</f>
        <v>1.00280660132198</v>
      </c>
      <c r="S894" s="3" t="n">
        <f aca="false">S893*R893*E893/E894</f>
        <v>13.5172717035327</v>
      </c>
      <c r="T894" s="9" t="n">
        <f aca="false">(($J1014/$J894)^(1/10)-1)</f>
        <v>0.111641848129227</v>
      </c>
      <c r="U894" s="9" t="n">
        <f aca="false">(($S1014/$S894)^(1/10)-1)</f>
        <v>-0.0171224085673577</v>
      </c>
      <c r="V894" s="9" t="n">
        <f aca="false">T894-U894</f>
        <v>0.128764256696585</v>
      </c>
      <c r="Y894" s="28"/>
      <c r="Z894" s="28"/>
    </row>
    <row r="895" customFormat="false" ht="14.65" hidden="false" customHeight="false" outlineLevel="0" collapsed="false">
      <c r="A895" s="11" t="n">
        <v>1944.11</v>
      </c>
      <c r="B895" s="1" t="n">
        <v>12.82</v>
      </c>
      <c r="C895" s="2" t="n">
        <v>0.64</v>
      </c>
      <c r="D895" s="1" t="n">
        <v>0.92</v>
      </c>
      <c r="E895" s="1" t="n">
        <v>17.7</v>
      </c>
      <c r="F895" s="2" t="n">
        <f aca="false">F894+1/12</f>
        <v>1944.87499999993</v>
      </c>
      <c r="G895" s="3" t="n">
        <f aca="false">G885*2/12+G897*10/12</f>
        <v>2.38833333333333</v>
      </c>
      <c r="H895" s="2" t="n">
        <v>232.890872316384</v>
      </c>
      <c r="I895" s="2" t="n">
        <v>11.6263774011299</v>
      </c>
      <c r="J895" s="4" t="n">
        <f aca="false">J894*((H895+(I895/12))/H894)</f>
        <v>11791.1565486217</v>
      </c>
      <c r="K895" s="2" t="n">
        <f aca="false">D895*$E$1862/E895</f>
        <v>16.7129175141243</v>
      </c>
      <c r="L895" s="4" t="n">
        <f aca="false">K895*(J895/H895)</f>
        <v>846.167240618715</v>
      </c>
      <c r="M895" s="26" t="n">
        <f aca="false">H895/AVERAGE(K775:K894)</f>
        <v>11.4784591980555</v>
      </c>
      <c r="O895" s="6" t="n">
        <f aca="false">J895/AVERAGE(L775:L894)</f>
        <v>15.1907069865651</v>
      </c>
      <c r="Q895" s="29" t="n">
        <f aca="false">1/M895-(G895/100-(((E895/E775)^(1/10))-1))</f>
        <v>0.0906940701465481</v>
      </c>
      <c r="R895" s="3" t="n">
        <f aca="false">((G895/G896+G895/1200+((1+G896/1200)^(-119))*(1-G895/G896)))</f>
        <v>1.00279931799992</v>
      </c>
      <c r="S895" s="3" t="n">
        <f aca="false">S894*R894*E894/E895</f>
        <v>13.5552092961653</v>
      </c>
      <c r="T895" s="9" t="n">
        <f aca="false">(($J1015/$J895)^(1/10)-1)</f>
        <v>0.116658224303145</v>
      </c>
      <c r="U895" s="9" t="n">
        <f aca="false">(($S1015/$S895)^(1/10)-1)</f>
        <v>-0.0176306363523351</v>
      </c>
      <c r="V895" s="9" t="n">
        <f aca="false">T895-U895</f>
        <v>0.13428886065548</v>
      </c>
      <c r="Y895" s="28"/>
      <c r="Z895" s="28"/>
    </row>
    <row r="896" customFormat="false" ht="14.65" hidden="false" customHeight="false" outlineLevel="0" collapsed="false">
      <c r="A896" s="11" t="n">
        <v>1944.12</v>
      </c>
      <c r="B896" s="1" t="n">
        <v>13.1</v>
      </c>
      <c r="C896" s="2" t="n">
        <v>0.64</v>
      </c>
      <c r="D896" s="1" t="n">
        <v>0.93</v>
      </c>
      <c r="E896" s="1" t="n">
        <v>17.8</v>
      </c>
      <c r="F896" s="2" t="n">
        <f aca="false">F895+1/12</f>
        <v>1944.95833333327</v>
      </c>
      <c r="G896" s="3" t="n">
        <f aca="false">G885*1/12+G897*11/12</f>
        <v>2.37916666666667</v>
      </c>
      <c r="H896" s="2" t="n">
        <v>236.640460674157</v>
      </c>
      <c r="I896" s="2" t="n">
        <v>11.5610606741573</v>
      </c>
      <c r="J896" s="4" t="n">
        <f aca="false">J895*((H896+(I896/12))/H895)</f>
        <v>12029.7740569984</v>
      </c>
      <c r="K896" s="2" t="n">
        <f aca="false">D896*$E$1862/E896</f>
        <v>16.7996662921348</v>
      </c>
      <c r="L896" s="4" t="n">
        <f aca="false">K896*(J896/H896)</f>
        <v>854.022127710573</v>
      </c>
      <c r="M896" s="26" t="n">
        <f aca="false">H896/AVERAGE(K776:K895)</f>
        <v>11.6386835933551</v>
      </c>
      <c r="O896" s="6" t="n">
        <f aca="false">J896/AVERAGE(L776:L895)</f>
        <v>15.4142059586682</v>
      </c>
      <c r="Q896" s="29" t="n">
        <f aca="false">1/M896-(G896/100-(((E896/E776)^(1/10))-1))</f>
        <v>0.0909300412662582</v>
      </c>
      <c r="R896" s="3" t="n">
        <f aca="false">((G896/G897+G896/1200+((1+G897/1200)^(-119))*(1-G896/G897)))</f>
        <v>1.00279203489227</v>
      </c>
      <c r="S896" s="3" t="n">
        <f aca="false">S895*R895*E895/E896</f>
        <v>13.5167886002512</v>
      </c>
      <c r="T896" s="9" t="n">
        <f aca="false">(($J1016/$J896)^(1/10)-1)</f>
        <v>0.120248931108197</v>
      </c>
      <c r="U896" s="9" t="n">
        <f aca="false">(($S1016/$S896)^(1/10)-1)</f>
        <v>-0.0170398569028017</v>
      </c>
      <c r="V896" s="9" t="n">
        <f aca="false">T896-U896</f>
        <v>0.137288788010999</v>
      </c>
      <c r="Y896" s="28"/>
      <c r="Z896" s="28"/>
    </row>
    <row r="897" customFormat="false" ht="14.65" hidden="false" customHeight="false" outlineLevel="0" collapsed="false">
      <c r="A897" s="11" t="n">
        <v>1945.01</v>
      </c>
      <c r="B897" s="1" t="n">
        <v>13.49</v>
      </c>
      <c r="C897" s="2" t="n">
        <v>0.643333</v>
      </c>
      <c r="D897" s="1" t="n">
        <v>0.94</v>
      </c>
      <c r="E897" s="1" t="n">
        <v>17.8</v>
      </c>
      <c r="F897" s="2" t="n">
        <f aca="false">F896+1/12</f>
        <v>1945.0416666666</v>
      </c>
      <c r="G897" s="3" t="n">
        <v>2.37</v>
      </c>
      <c r="H897" s="2" t="n">
        <v>243.685482022472</v>
      </c>
      <c r="I897" s="2" t="n">
        <v>11.6212685104494</v>
      </c>
      <c r="J897" s="4" t="n">
        <f aca="false">J896*((H897+(I897/12))/H896)</f>
        <v>12437.143606745</v>
      </c>
      <c r="K897" s="2" t="n">
        <f aca="false">D897*$E$1862/E897</f>
        <v>16.9803078651685</v>
      </c>
      <c r="L897" s="4" t="n">
        <f aca="false">K897*(J897/H897)</f>
        <v>866.635655325447</v>
      </c>
      <c r="M897" s="26" t="n">
        <f aca="false">H897/AVERAGE(K777:K896)</f>
        <v>11.960463439807</v>
      </c>
      <c r="O897" s="6" t="n">
        <f aca="false">J897/AVERAGE(L777:L896)</f>
        <v>15.8501973748365</v>
      </c>
      <c r="Q897" s="29" t="n">
        <f aca="false">1/M897-(G897/100-(((E897/E777)^(1/10))-1))</f>
        <v>0.0871870888293628</v>
      </c>
      <c r="R897" s="3" t="n">
        <f aca="false">((G897/G898+G897/1200+((1+G898/1200)^(-119))*(1-G897/G898)))</f>
        <v>1.0033004196152</v>
      </c>
      <c r="S897" s="3" t="n">
        <f aca="false">S896*R896*E896/E897</f>
        <v>13.5545279456545</v>
      </c>
      <c r="T897" s="9" t="n">
        <f aca="false">(($J1017/$J897)^(1/10)-1)</f>
        <v>0.118924049742644</v>
      </c>
      <c r="U897" s="9" t="n">
        <f aca="false">(($S1017/$S897)^(1/10)-1)</f>
        <v>-0.0179680724656904</v>
      </c>
      <c r="V897" s="9" t="n">
        <f aca="false">T897-U897</f>
        <v>0.136892122208334</v>
      </c>
      <c r="Y897" s="28"/>
      <c r="Z897" s="28"/>
    </row>
    <row r="898" customFormat="false" ht="14.65" hidden="false" customHeight="false" outlineLevel="0" collapsed="false">
      <c r="A898" s="11" t="n">
        <v>1945.02</v>
      </c>
      <c r="B898" s="1" t="n">
        <v>13.94</v>
      </c>
      <c r="C898" s="2" t="n">
        <v>0.646667</v>
      </c>
      <c r="D898" s="1" t="n">
        <v>0.95</v>
      </c>
      <c r="E898" s="1" t="n">
        <v>17.8</v>
      </c>
      <c r="F898" s="2" t="n">
        <f aca="false">F897+1/12</f>
        <v>1945.12499999993</v>
      </c>
      <c r="G898" s="3" t="n">
        <f aca="false">G897*11/12+G909*1/12</f>
        <v>2.355</v>
      </c>
      <c r="H898" s="2" t="n">
        <v>251.814352808989</v>
      </c>
      <c r="I898" s="2" t="n">
        <v>11.6814944108989</v>
      </c>
      <c r="J898" s="4" t="n">
        <f aca="false">J897*((H898+(I898/12))/H897)</f>
        <v>12901.7054168584</v>
      </c>
      <c r="K898" s="2" t="n">
        <f aca="false">D898*$E$1862/E898</f>
        <v>17.1609494382023</v>
      </c>
      <c r="L898" s="4" t="n">
        <f aca="false">K898*(J898/H898)</f>
        <v>879.241043473135</v>
      </c>
      <c r="M898" s="26" t="n">
        <f aca="false">H898/AVERAGE(K778:K897)</f>
        <v>12.3417535481863</v>
      </c>
      <c r="O898" s="6" t="n">
        <f aca="false">J898/AVERAGE(L778:L897)</f>
        <v>16.3608416233426</v>
      </c>
      <c r="Q898" s="29" t="n">
        <f aca="false">1/M898-(G898/100-(((E898/E778)^(1/10))-1))</f>
        <v>0.0840017390419674</v>
      </c>
      <c r="R898" s="3" t="n">
        <f aca="false">((G898/G899+G898/1200+((1+G899/1200)^(-119))*(1-G898/G899)))</f>
        <v>1.00328887398422</v>
      </c>
      <c r="S898" s="3" t="n">
        <f aca="false">S897*R897*E897/E898</f>
        <v>13.5992635755611</v>
      </c>
      <c r="T898" s="9" t="n">
        <f aca="false">(($J1018/$J898)^(1/10)-1)</f>
        <v>0.118892793980525</v>
      </c>
      <c r="U898" s="9" t="n">
        <f aca="false">(($S1018/$S898)^(1/10)-1)</f>
        <v>-0.0184202678058785</v>
      </c>
      <c r="V898" s="9" t="n">
        <f aca="false">T898-U898</f>
        <v>0.137313061786403</v>
      </c>
      <c r="Y898" s="28"/>
      <c r="Z898" s="28"/>
    </row>
    <row r="899" customFormat="false" ht="14.65" hidden="false" customHeight="false" outlineLevel="0" collapsed="false">
      <c r="A899" s="11" t="n">
        <v>1945.03</v>
      </c>
      <c r="B899" s="1" t="n">
        <v>13.93</v>
      </c>
      <c r="C899" s="2" t="n">
        <v>0.65</v>
      </c>
      <c r="D899" s="1" t="n">
        <v>0.96</v>
      </c>
      <c r="E899" s="1" t="n">
        <v>17.8</v>
      </c>
      <c r="F899" s="2" t="n">
        <f aca="false">F898+1/12</f>
        <v>1945.20833333327</v>
      </c>
      <c r="G899" s="3" t="n">
        <f aca="false">G897*10/12+G909*2/12</f>
        <v>2.34</v>
      </c>
      <c r="H899" s="2" t="n">
        <v>251.633711235955</v>
      </c>
      <c r="I899" s="2" t="n">
        <v>11.741702247191</v>
      </c>
      <c r="J899" s="4" t="n">
        <f aca="false">J898*((H899+(I899/12))/H898)</f>
        <v>12942.5824127392</v>
      </c>
      <c r="K899" s="2" t="n">
        <f aca="false">D899*$E$1862/E899</f>
        <v>17.341591011236</v>
      </c>
      <c r="L899" s="4" t="n">
        <f aca="false">K899*(J899/H899)</f>
        <v>891.951121050225</v>
      </c>
      <c r="M899" s="26" t="n">
        <f aca="false">H899/AVERAGE(K779:K898)</f>
        <v>12.3233103113893</v>
      </c>
      <c r="O899" s="6" t="n">
        <f aca="false">J899/AVERAGE(L779:L898)</f>
        <v>16.3390093798183</v>
      </c>
      <c r="Q899" s="29" t="n">
        <f aca="false">1/M899-(G899/100-(((E899/E779)^(1/10))-1))</f>
        <v>0.0842730033207119</v>
      </c>
      <c r="R899" s="3" t="n">
        <f aca="false">((G899/G900+G899/1200+((1+G900/1200)^(-119))*(1-G899/G900)))</f>
        <v>1.00327732929548</v>
      </c>
      <c r="S899" s="3" t="n">
        <f aca="false">S898*R898*E898/E899</f>
        <v>13.6439898397392</v>
      </c>
      <c r="T899" s="9" t="n">
        <f aca="false">(($J1019/$J899)^(1/10)-1)</f>
        <v>0.11805149893228</v>
      </c>
      <c r="U899" s="9" t="n">
        <f aca="false">(($S1019/$S899)^(1/10)-1)</f>
        <v>-0.018781929656038</v>
      </c>
      <c r="V899" s="9" t="n">
        <f aca="false">T899-U899</f>
        <v>0.136833428588318</v>
      </c>
      <c r="Y899" s="28"/>
      <c r="Z899" s="28"/>
    </row>
    <row r="900" customFormat="false" ht="14.65" hidden="false" customHeight="false" outlineLevel="0" collapsed="false">
      <c r="A900" s="11" t="n">
        <v>1945.04</v>
      </c>
      <c r="B900" s="1" t="n">
        <v>14.28</v>
      </c>
      <c r="C900" s="2" t="n">
        <v>0.65</v>
      </c>
      <c r="D900" s="1" t="n">
        <v>0.973333</v>
      </c>
      <c r="E900" s="1" t="n">
        <v>17.8</v>
      </c>
      <c r="F900" s="2" t="n">
        <f aca="false">F899+1/12</f>
        <v>1945.2916666666</v>
      </c>
      <c r="G900" s="3" t="n">
        <f aca="false">G897*9/12+G909*3/12</f>
        <v>2.325</v>
      </c>
      <c r="H900" s="2" t="n">
        <v>257.956166292135</v>
      </c>
      <c r="I900" s="2" t="n">
        <v>11.741702247191</v>
      </c>
      <c r="J900" s="4" t="n">
        <f aca="false">J899*((H900+(I900/12))/H899)</f>
        <v>13318.1000288064</v>
      </c>
      <c r="K900" s="2" t="n">
        <f aca="false">D900*$E$1862/E900</f>
        <v>17.5824404205618</v>
      </c>
      <c r="L900" s="4" t="n">
        <f aca="false">K900*(J900/H900)</f>
        <v>907.769345611917</v>
      </c>
      <c r="M900" s="26" t="n">
        <f aca="false">H900/AVERAGE(K780:K899)</f>
        <v>12.6318672365631</v>
      </c>
      <c r="O900" s="6" t="n">
        <f aca="false">J900/AVERAGE(L780:L899)</f>
        <v>16.745879992646</v>
      </c>
      <c r="Q900" s="29" t="n">
        <f aca="false">1/M900-(G900/100-(((E900/E780)^(1/10))-1))</f>
        <v>0.0816945395530841</v>
      </c>
      <c r="R900" s="3" t="n">
        <f aca="false">((G900/G901+G900/1200+((1+G901/1200)^(-119))*(1-G900/G901)))</f>
        <v>1.00326578555003</v>
      </c>
      <c r="S900" s="3" t="n">
        <f aca="false">S899*R899*E899/E900</f>
        <v>13.6887056873482</v>
      </c>
      <c r="T900" s="9" t="n">
        <f aca="false">(($J1020/$J900)^(1/10)-1)</f>
        <v>0.119033703562026</v>
      </c>
      <c r="U900" s="9" t="n">
        <f aca="false">(($S1020/$S900)^(1/10)-1)</f>
        <v>-0.019479875900787</v>
      </c>
      <c r="V900" s="9" t="n">
        <f aca="false">T900-U900</f>
        <v>0.138513579462813</v>
      </c>
      <c r="Y900" s="28"/>
      <c r="Z900" s="28"/>
    </row>
    <row r="901" customFormat="false" ht="14.65" hidden="false" customHeight="false" outlineLevel="0" collapsed="false">
      <c r="A901" s="11" t="n">
        <v>1945.05</v>
      </c>
      <c r="B901" s="1" t="n">
        <v>14.82</v>
      </c>
      <c r="C901" s="2" t="n">
        <v>0.65</v>
      </c>
      <c r="D901" s="1" t="n">
        <v>0.986667</v>
      </c>
      <c r="E901" s="1" t="n">
        <v>17.9</v>
      </c>
      <c r="F901" s="2" t="n">
        <f aca="false">F900+1/12</f>
        <v>1945.37499999993</v>
      </c>
      <c r="G901" s="3" t="n">
        <f aca="false">G897*8/12+G909*4/12</f>
        <v>2.31</v>
      </c>
      <c r="H901" s="2" t="n">
        <v>266.215220111732</v>
      </c>
      <c r="I901" s="2" t="n">
        <v>11.6761061452514</v>
      </c>
      <c r="J901" s="4" t="n">
        <f aca="false">J900*((H901+(I901/12))/H900)</f>
        <v>13794.7450953402</v>
      </c>
      <c r="K901" s="2" t="n">
        <f aca="false">D901*$E$1862/E901</f>
        <v>17.7237363415642</v>
      </c>
      <c r="L901" s="4" t="n">
        <f aca="false">K901*(J901/H901)</f>
        <v>918.408890619707</v>
      </c>
      <c r="M901" s="26" t="n">
        <f aca="false">H901/AVERAGE(K781:K900)</f>
        <v>13.0365606287854</v>
      </c>
      <c r="O901" s="6" t="n">
        <f aca="false">J901/AVERAGE(L781:L900)</f>
        <v>17.2763700531244</v>
      </c>
      <c r="Q901" s="29" t="n">
        <f aca="false">1/M901-(G901/100-(((E901/E781)^(1/10))-1))</f>
        <v>0.0799618571963016</v>
      </c>
      <c r="R901" s="3" t="n">
        <f aca="false">((G901/G902+G901/1200+((1+G902/1200)^(-119))*(1-G901/G902)))</f>
        <v>1.00325424274896</v>
      </c>
      <c r="S901" s="3" t="n">
        <f aca="false">S900*R900*E900/E901</f>
        <v>13.656687103326</v>
      </c>
      <c r="T901" s="9" t="n">
        <f aca="false">(($J1021/$J901)^(1/10)-1)</f>
        <v>0.115018692316497</v>
      </c>
      <c r="U901" s="9" t="n">
        <f aca="false">(($S1021/$S901)^(1/10)-1)</f>
        <v>-0.0191105646386832</v>
      </c>
      <c r="V901" s="9" t="n">
        <f aca="false">T901-U901</f>
        <v>0.134129256955181</v>
      </c>
      <c r="Y901" s="28"/>
      <c r="Z901" s="28"/>
    </row>
    <row r="902" customFormat="false" ht="14.65" hidden="false" customHeight="false" outlineLevel="0" collapsed="false">
      <c r="A902" s="11" t="n">
        <v>1945.06</v>
      </c>
      <c r="B902" s="1" t="n">
        <v>15.09</v>
      </c>
      <c r="C902" s="2" t="n">
        <v>0.65</v>
      </c>
      <c r="D902" s="1" t="n">
        <v>1</v>
      </c>
      <c r="E902" s="1" t="n">
        <v>18.1</v>
      </c>
      <c r="F902" s="2" t="n">
        <f aca="false">F901+1/12</f>
        <v>1945.45833333327</v>
      </c>
      <c r="G902" s="3" t="n">
        <f aca="false">G897*7/12+G909*5/12</f>
        <v>2.295</v>
      </c>
      <c r="H902" s="2" t="n">
        <v>268.070098342541</v>
      </c>
      <c r="I902" s="2" t="n">
        <v>11.5470883977901</v>
      </c>
      <c r="J902" s="4" t="n">
        <f aca="false">J901*((H902+(I902/12))/H901)</f>
        <v>13940.7234787225</v>
      </c>
      <c r="K902" s="2" t="n">
        <f aca="false">D902*$E$1862/E902</f>
        <v>17.7647513812155</v>
      </c>
      <c r="L902" s="4" t="n">
        <f aca="false">K902*(J902/H902)</f>
        <v>923.8385340439</v>
      </c>
      <c r="M902" s="26" t="n">
        <f aca="false">H902/AVERAGE(K782:K901)</f>
        <v>13.1302233614061</v>
      </c>
      <c r="O902" s="6" t="n">
        <f aca="false">J902/AVERAGE(L782:L901)</f>
        <v>17.3919920466751</v>
      </c>
      <c r="Q902" s="29" t="n">
        <f aca="false">1/M902-(G902/100-(((E902/E782)^(1/10))-1))</f>
        <v>0.0814532593658243</v>
      </c>
      <c r="R902" s="3" t="n">
        <f aca="false">((G902/G903+G902/1200+((1+G903/1200)^(-119))*(1-G902/G903)))</f>
        <v>1.00324270089331</v>
      </c>
      <c r="S902" s="3" t="n">
        <f aca="false">S901*R901*E901/E902</f>
        <v>13.5497355846238</v>
      </c>
      <c r="T902" s="9" t="n">
        <f aca="false">(($J1022/$J902)^(1/10)-1)</f>
        <v>0.120508821055559</v>
      </c>
      <c r="U902" s="9" t="n">
        <f aca="false">(($S1022/$S902)^(1/10)-1)</f>
        <v>-0.0182832853283117</v>
      </c>
      <c r="V902" s="9" t="n">
        <f aca="false">T902-U902</f>
        <v>0.138792106383871</v>
      </c>
      <c r="Y902" s="28"/>
      <c r="Z902" s="28"/>
    </row>
    <row r="903" customFormat="false" ht="14.65" hidden="false" customHeight="false" outlineLevel="0" collapsed="false">
      <c r="A903" s="11" t="n">
        <v>1945.07</v>
      </c>
      <c r="B903" s="1" t="n">
        <v>14.78</v>
      </c>
      <c r="C903" s="2" t="n">
        <v>0.653333</v>
      </c>
      <c r="D903" s="1" t="n">
        <v>0.996667</v>
      </c>
      <c r="E903" s="1" t="n">
        <v>18.1</v>
      </c>
      <c r="F903" s="2" t="n">
        <f aca="false">F902+1/12</f>
        <v>1945.5416666666</v>
      </c>
      <c r="G903" s="3" t="n">
        <f aca="false">G897*6/12+G909*6/12</f>
        <v>2.28</v>
      </c>
      <c r="H903" s="2" t="n">
        <v>262.563025414365</v>
      </c>
      <c r="I903" s="2" t="n">
        <v>11.6062983141436</v>
      </c>
      <c r="J903" s="4" t="n">
        <f aca="false">J902*((H903+(I903/12))/H902)</f>
        <v>13704.6313832491</v>
      </c>
      <c r="K903" s="2" t="n">
        <f aca="false">D903*$E$1862/E903</f>
        <v>17.7055414648619</v>
      </c>
      <c r="L903" s="4" t="n">
        <f aca="false">K903*(J903/H903)</f>
        <v>924.151139840912</v>
      </c>
      <c r="M903" s="26" t="n">
        <f aca="false">H903/AVERAGE(K783:K902)</f>
        <v>12.8670284430092</v>
      </c>
      <c r="O903" s="6" t="n">
        <f aca="false">J903/AVERAGE(L783:L902)</f>
        <v>17.0353258565117</v>
      </c>
      <c r="Q903" s="29" t="n">
        <f aca="false">1/M903-(G903/100-(((E903/E783)^(1/10))-1))</f>
        <v>0.0831611146972417</v>
      </c>
      <c r="R903" s="3" t="n">
        <f aca="false">((G903/G904+G903/1200+((1+G904/1200)^(-119))*(1-G903/G904)))</f>
        <v>1.00323115998416</v>
      </c>
      <c r="S903" s="3" t="n">
        <f aca="false">S902*R902*E902/E903</f>
        <v>13.5936733243081</v>
      </c>
      <c r="T903" s="9" t="n">
        <f aca="false">(($J1023/$J903)^(1/10)-1)</f>
        <v>0.130303739557827</v>
      </c>
      <c r="U903" s="9" t="n">
        <f aca="false">(($S1023/$S903)^(1/10)-1)</f>
        <v>-0.0197569513477738</v>
      </c>
      <c r="V903" s="9" t="n">
        <f aca="false">T903-U903</f>
        <v>0.1500606909056</v>
      </c>
      <c r="Y903" s="28"/>
      <c r="Z903" s="28"/>
    </row>
    <row r="904" customFormat="false" ht="14.65" hidden="false" customHeight="false" outlineLevel="0" collapsed="false">
      <c r="A904" s="11" t="n">
        <v>1945.08</v>
      </c>
      <c r="B904" s="1" t="n">
        <v>14.83</v>
      </c>
      <c r="C904" s="2" t="n">
        <v>0.656667</v>
      </c>
      <c r="D904" s="1" t="n">
        <v>0.993333</v>
      </c>
      <c r="E904" s="1" t="n">
        <v>18.1</v>
      </c>
      <c r="F904" s="2" t="n">
        <f aca="false">F903+1/12</f>
        <v>1945.62499999993</v>
      </c>
      <c r="G904" s="3" t="n">
        <f aca="false">G897*5/12+G909*7/12</f>
        <v>2.265</v>
      </c>
      <c r="H904" s="2" t="n">
        <v>263.451262983425</v>
      </c>
      <c r="I904" s="2" t="n">
        <v>11.6655259952486</v>
      </c>
      <c r="J904" s="4" t="n">
        <f aca="false">J903*((H904+(I904/12))/H903)</f>
        <v>13801.7342136871</v>
      </c>
      <c r="K904" s="2" t="n">
        <f aca="false">D904*$E$1862/E904</f>
        <v>17.6463137837569</v>
      </c>
      <c r="L904" s="4" t="n">
        <f aca="false">K904*(J904/H904)</f>
        <v>924.458398630105</v>
      </c>
      <c r="M904" s="26" t="n">
        <f aca="false">H904/AVERAGE(K784:K903)</f>
        <v>12.9153785622567</v>
      </c>
      <c r="O904" s="6" t="n">
        <f aca="false">J904/AVERAGE(L784:L903)</f>
        <v>17.0921210544762</v>
      </c>
      <c r="Q904" s="29" t="n">
        <f aca="false">1/M904-(G904/100-(((E904/E784)^(1/10))-1))</f>
        <v>0.0830201688597083</v>
      </c>
      <c r="R904" s="3" t="n">
        <f aca="false">((G904/G905+G904/1200+((1+G905/1200)^(-119))*(1-G904/G905)))</f>
        <v>1.00321962002257</v>
      </c>
      <c r="S904" s="3" t="n">
        <f aca="false">S903*R903*E903/E904</f>
        <v>13.6375966575913</v>
      </c>
      <c r="T904" s="9" t="n">
        <f aca="false">(($J1024/$J904)^(1/10)-1)</f>
        <v>0.129171128463144</v>
      </c>
      <c r="U904" s="9" t="n">
        <f aca="false">(($S1024/$S904)^(1/10)-1)</f>
        <v>-0.0204254605184177</v>
      </c>
      <c r="V904" s="9" t="n">
        <f aca="false">T904-U904</f>
        <v>0.149596588981562</v>
      </c>
      <c r="Y904" s="28"/>
      <c r="Z904" s="28"/>
    </row>
    <row r="905" customFormat="false" ht="14.65" hidden="false" customHeight="false" outlineLevel="0" collapsed="false">
      <c r="A905" s="11" t="n">
        <v>1945.09</v>
      </c>
      <c r="B905" s="1" t="n">
        <v>15.84</v>
      </c>
      <c r="C905" s="2" t="n">
        <v>0.66</v>
      </c>
      <c r="D905" s="1" t="n">
        <v>0.99</v>
      </c>
      <c r="E905" s="1" t="n">
        <v>18.1</v>
      </c>
      <c r="F905" s="2" t="n">
        <f aca="false">F904+1/12</f>
        <v>1945.70833333327</v>
      </c>
      <c r="G905" s="3" t="n">
        <f aca="false">G897*4/12+G909*8/12</f>
        <v>2.25</v>
      </c>
      <c r="H905" s="2" t="n">
        <v>281.393661878453</v>
      </c>
      <c r="I905" s="2" t="n">
        <v>11.7247359116022</v>
      </c>
      <c r="J905" s="4" t="n">
        <f aca="false">J904*((H905+(I905/12))/H904)</f>
        <v>14792.8904468346</v>
      </c>
      <c r="K905" s="2" t="n">
        <f aca="false">D905*$E$1862/E905</f>
        <v>17.5871038674033</v>
      </c>
      <c r="L905" s="4" t="n">
        <f aca="false">K905*(J905/H905)</f>
        <v>924.55565292716</v>
      </c>
      <c r="M905" s="26" t="n">
        <f aca="false">H905/AVERAGE(K785:K904)</f>
        <v>13.7982649517198</v>
      </c>
      <c r="O905" s="6" t="n">
        <f aca="false">J905/AVERAGE(L785:L904)</f>
        <v>18.2496407854947</v>
      </c>
      <c r="Q905" s="29" t="n">
        <f aca="false">1/M905-(G905/100-(((E905/E785)^(1/10))-1))</f>
        <v>0.0782159726628807</v>
      </c>
      <c r="R905" s="3" t="n">
        <f aca="false">((G905/G906+G905/1200+((1+G906/1200)^(-119))*(1-G905/G906)))</f>
        <v>1.00320808100963</v>
      </c>
      <c r="S905" s="3" t="n">
        <f aca="false">S904*R904*E904/E905</f>
        <v>13.6815045368499</v>
      </c>
      <c r="T905" s="9" t="n">
        <f aca="false">(($J1025/$J905)^(1/10)-1)</f>
        <v>0.126238504086306</v>
      </c>
      <c r="U905" s="9" t="n">
        <f aca="false">(($S1025/$S905)^(1/10)-1)</f>
        <v>-0.020862929445683</v>
      </c>
      <c r="V905" s="9" t="n">
        <f aca="false">T905-U905</f>
        <v>0.147101433531989</v>
      </c>
      <c r="Y905" s="28"/>
      <c r="Z905" s="28"/>
    </row>
    <row r="906" customFormat="false" ht="14.65" hidden="false" customHeight="false" outlineLevel="0" collapsed="false">
      <c r="A906" s="11" t="n">
        <v>1945.1</v>
      </c>
      <c r="B906" s="1" t="n">
        <v>16.5</v>
      </c>
      <c r="C906" s="2" t="n">
        <v>0.66</v>
      </c>
      <c r="D906" s="1" t="n">
        <v>0.98</v>
      </c>
      <c r="E906" s="1" t="n">
        <v>18.1</v>
      </c>
      <c r="F906" s="2" t="n">
        <f aca="false">F905+1/12</f>
        <v>1945.7916666666</v>
      </c>
      <c r="G906" s="3" t="n">
        <f aca="false">G897*3/12+G909*9/12</f>
        <v>2.235</v>
      </c>
      <c r="H906" s="2" t="n">
        <v>293.118397790055</v>
      </c>
      <c r="I906" s="2" t="n">
        <v>11.7247359116022</v>
      </c>
      <c r="J906" s="4" t="n">
        <f aca="false">J905*((H906+(I906/12))/H905)</f>
        <v>15460.6250850597</v>
      </c>
      <c r="K906" s="2" t="n">
        <f aca="false">D906*$E$1862/E906</f>
        <v>17.4094563535912</v>
      </c>
      <c r="L906" s="4" t="n">
        <f aca="false">K906*(J906/H906)</f>
        <v>918.267429294457</v>
      </c>
      <c r="M906" s="26" t="n">
        <f aca="false">H906/AVERAGE(K786:K905)</f>
        <v>14.3746626753913</v>
      </c>
      <c r="O906" s="6" t="n">
        <f aca="false">J906/AVERAGE(L786:L905)</f>
        <v>18.9988805447087</v>
      </c>
      <c r="Q906" s="29" t="n">
        <f aca="false">1/M906-(G906/100-(((E906/E786)^(1/10))-1))</f>
        <v>0.0754599425179666</v>
      </c>
      <c r="R906" s="3" t="n">
        <f aca="false">((G906/G907+G906/1200+((1+G907/1200)^(-119))*(1-G906/G907)))</f>
        <v>1.00319654294639</v>
      </c>
      <c r="S906" s="3" t="n">
        <f aca="false">S905*R905*E905/E906</f>
        <v>13.7253959117377</v>
      </c>
      <c r="T906" s="9" t="n">
        <f aca="false">(($J1026/$J906)^(1/10)-1)</f>
        <v>0.115864610506313</v>
      </c>
      <c r="U906" s="9" t="n">
        <f aca="false">(($S1026/$S906)^(1/10)-1)</f>
        <v>-0.0201796756715446</v>
      </c>
      <c r="V906" s="9" t="n">
        <f aca="false">T906-U906</f>
        <v>0.136044286177858</v>
      </c>
      <c r="Y906" s="28"/>
      <c r="Z906" s="28"/>
    </row>
    <row r="907" customFormat="false" ht="14.65" hidden="false" customHeight="false" outlineLevel="0" collapsed="false">
      <c r="A907" s="11" t="n">
        <v>1945.11</v>
      </c>
      <c r="B907" s="1" t="n">
        <v>17.04</v>
      </c>
      <c r="C907" s="2" t="n">
        <v>0.66</v>
      </c>
      <c r="D907" s="1" t="n">
        <v>0.97</v>
      </c>
      <c r="E907" s="1" t="n">
        <v>18.1</v>
      </c>
      <c r="F907" s="2" t="n">
        <f aca="false">F906+1/12</f>
        <v>1945.87499999993</v>
      </c>
      <c r="G907" s="3" t="n">
        <f aca="false">G897*2/12+G909*10/12</f>
        <v>2.22</v>
      </c>
      <c r="H907" s="2" t="n">
        <v>302.711363535912</v>
      </c>
      <c r="I907" s="2" t="n">
        <v>11.7247359116022</v>
      </c>
      <c r="J907" s="4" t="n">
        <f aca="false">J906*((H907+(I907/12))/H906)</f>
        <v>16018.1445957028</v>
      </c>
      <c r="K907" s="2" t="n">
        <f aca="false">D907*$E$1862/E907</f>
        <v>17.231808839779</v>
      </c>
      <c r="L907" s="4" t="n">
        <f aca="false">K907*(J907/H907)</f>
        <v>911.831001046462</v>
      </c>
      <c r="M907" s="26" t="n">
        <f aca="false">H907/AVERAGE(K787:K906)</f>
        <v>14.8477026618768</v>
      </c>
      <c r="O907" s="6" t="n">
        <f aca="false">J907/AVERAGE(L787:L906)</f>
        <v>19.6089759582729</v>
      </c>
      <c r="Q907" s="29" t="n">
        <f aca="false">1/M907-(G907/100-(((E907/E787)^(1/10))-1))</f>
        <v>0.0726460347368093</v>
      </c>
      <c r="R907" s="3" t="n">
        <f aca="false">((G907/G908+G907/1200+((1+G908/1200)^(-119))*(1-G907/G908)))</f>
        <v>1.00318500583393</v>
      </c>
      <c r="S907" s="3" t="n">
        <f aca="false">S906*R906*E906/E907</f>
        <v>13.7692697292257</v>
      </c>
      <c r="T907" s="9" t="n">
        <f aca="false">(($J1027/$J907)^(1/10)-1)</f>
        <v>0.119537747809637</v>
      </c>
      <c r="U907" s="9" t="n">
        <f aca="false">(($S1027/$S907)^(1/10)-1)</f>
        <v>-0.0203417199180708</v>
      </c>
      <c r="V907" s="9" t="n">
        <f aca="false">T907-U907</f>
        <v>0.139879467727708</v>
      </c>
      <c r="Y907" s="28"/>
      <c r="Z907" s="28"/>
    </row>
    <row r="908" customFormat="false" ht="14.65" hidden="false" customHeight="false" outlineLevel="0" collapsed="false">
      <c r="A908" s="11" t="n">
        <v>1945.12</v>
      </c>
      <c r="B908" s="1" t="n">
        <v>17.33</v>
      </c>
      <c r="C908" s="2" t="n">
        <v>0.66</v>
      </c>
      <c r="D908" s="1" t="n">
        <v>0.96</v>
      </c>
      <c r="E908" s="1" t="n">
        <v>18.2</v>
      </c>
      <c r="F908" s="2" t="n">
        <f aca="false">F907+1/12</f>
        <v>1945.95833333327</v>
      </c>
      <c r="G908" s="3" t="n">
        <f aca="false">G897*1/12+G909*11/12</f>
        <v>2.205</v>
      </c>
      <c r="H908" s="2" t="n">
        <v>306.171585714286</v>
      </c>
      <c r="I908" s="2" t="n">
        <v>11.6603142857143</v>
      </c>
      <c r="J908" s="4" t="n">
        <f aca="false">J907*((H908+(I908/12))/H907)</f>
        <v>16252.6619096402</v>
      </c>
      <c r="K908" s="2" t="n">
        <f aca="false">D908*$E$1862/E908</f>
        <v>16.9604571428571</v>
      </c>
      <c r="L908" s="4" t="n">
        <f aca="false">K908*(J908/H908)</f>
        <v>900.320567412269</v>
      </c>
      <c r="M908" s="26" t="n">
        <f aca="false">H908/AVERAGE(K788:K907)</f>
        <v>15.02034747474</v>
      </c>
      <c r="O908" s="6" t="n">
        <f aca="false">J908/AVERAGE(L788:L907)</f>
        <v>19.8213512488513</v>
      </c>
      <c r="Q908" s="29" t="n">
        <f aca="false">1/M908-(G908/100-(((E908/E788)^(1/10))-1))</f>
        <v>0.0725881746980294</v>
      </c>
      <c r="R908" s="3" t="n">
        <f aca="false">((G908/G909+G908/1200+((1+G909/1200)^(-119))*(1-G908/G909)))</f>
        <v>1.00317346967333</v>
      </c>
      <c r="S908" s="3" t="n">
        <f aca="false">S907*R907*E907/E908</f>
        <v>13.7372286427981</v>
      </c>
      <c r="T908" s="9" t="n">
        <f aca="false">(($J1028/$J908)^(1/10)-1)</f>
        <v>0.11970545428266</v>
      </c>
      <c r="U908" s="9" t="n">
        <f aca="false">(($S1028/$S908)^(1/10)-1)</f>
        <v>-0.0201019996454839</v>
      </c>
      <c r="V908" s="9" t="n">
        <f aca="false">T908-U908</f>
        <v>0.139807453928144</v>
      </c>
      <c r="Y908" s="28"/>
      <c r="Z908" s="28"/>
    </row>
    <row r="909" customFormat="false" ht="14.65" hidden="false" customHeight="false" outlineLevel="0" collapsed="false">
      <c r="A909" s="11" t="n">
        <v>1946.01</v>
      </c>
      <c r="B909" s="1" t="n">
        <v>18.02</v>
      </c>
      <c r="C909" s="2" t="n">
        <v>0.666667</v>
      </c>
      <c r="D909" s="1" t="n">
        <v>0.94</v>
      </c>
      <c r="E909" s="1" t="n">
        <v>18.2</v>
      </c>
      <c r="F909" s="2" t="n">
        <f aca="false">F908+1/12</f>
        <v>1946.0416666666</v>
      </c>
      <c r="G909" s="3" t="n">
        <v>2.19</v>
      </c>
      <c r="H909" s="2" t="n">
        <v>318.361914285714</v>
      </c>
      <c r="I909" s="2" t="n">
        <v>11.7781011271429</v>
      </c>
      <c r="J909" s="4" t="n">
        <f aca="false">J908*((H909+(I909/12))/H908)</f>
        <v>16951.869228207</v>
      </c>
      <c r="K909" s="2" t="n">
        <f aca="false">D909*$E$1862/E909</f>
        <v>16.6071142857143</v>
      </c>
      <c r="L909" s="4" t="n">
        <f aca="false">K909*(J909/H909)</f>
        <v>884.281746643426</v>
      </c>
      <c r="M909" s="26" t="n">
        <f aca="false">H909/AVERAGE(K789:K908)</f>
        <v>15.6231631777617</v>
      </c>
      <c r="O909" s="6" t="n">
        <f aca="false">J909/AVERAGE(L789:L908)</f>
        <v>20.5994823821925</v>
      </c>
      <c r="Q909" s="29" t="n">
        <f aca="false">1/M909-(G909/100-(((E909/E789)^(1/10))-1))</f>
        <v>0.0701693432545408</v>
      </c>
      <c r="R909" s="3" t="n">
        <f aca="false">((G909/G910+G909/1200+((1+G910/1200)^(-119))*(1-G909/G910)))</f>
        <v>1.0013797839041</v>
      </c>
      <c r="S909" s="3" t="n">
        <f aca="false">S908*R908*E908/E909</f>
        <v>13.7808233212916</v>
      </c>
      <c r="T909" s="9" t="n">
        <f aca="false">(($J1029/$J909)^(1/10)-1)</f>
        <v>0.112313882230193</v>
      </c>
      <c r="U909" s="9" t="n">
        <f aca="false">(($S1029/$S909)^(1/10)-1)</f>
        <v>-0.0196673439103576</v>
      </c>
      <c r="V909" s="9" t="n">
        <f aca="false">T909-U909</f>
        <v>0.131981226140551</v>
      </c>
      <c r="Y909" s="28"/>
      <c r="Z909" s="28"/>
    </row>
    <row r="910" customFormat="false" ht="14.65" hidden="false" customHeight="false" outlineLevel="0" collapsed="false">
      <c r="A910" s="11" t="n">
        <v>1946.02</v>
      </c>
      <c r="B910" s="1" t="n">
        <v>18.07</v>
      </c>
      <c r="C910" s="2" t="n">
        <v>0.673333</v>
      </c>
      <c r="D910" s="1" t="n">
        <v>0.92</v>
      </c>
      <c r="E910" s="1" t="n">
        <v>18.1</v>
      </c>
      <c r="F910" s="2" t="n">
        <f aca="false">F909+1/12</f>
        <v>1946.12499999993</v>
      </c>
      <c r="G910" s="3" t="n">
        <f aca="false">G909*11/12+G921*1/12</f>
        <v>2.195</v>
      </c>
      <c r="H910" s="2" t="n">
        <v>321.009057458564</v>
      </c>
      <c r="I910" s="2" t="n">
        <v>11.961593341768</v>
      </c>
      <c r="J910" s="4" t="n">
        <f aca="false">J909*((H910+(I910/12))/H909)</f>
        <v>17145.8988403041</v>
      </c>
      <c r="K910" s="2" t="n">
        <f aca="false">D910*$E$1862/E910</f>
        <v>16.3435712707182</v>
      </c>
      <c r="L910" s="4" t="n">
        <f aca="false">K910*(J910/H910)</f>
        <v>872.951130773646</v>
      </c>
      <c r="M910" s="26" t="n">
        <f aca="false">H910/AVERAGE(K790:K909)</f>
        <v>15.7616665258019</v>
      </c>
      <c r="O910" s="6" t="n">
        <f aca="false">J910/AVERAGE(L790:L909)</f>
        <v>20.7655417490592</v>
      </c>
      <c r="Q910" s="29" t="n">
        <f aca="false">1/M910-(G910/100-(((E910/E790)^(1/10))-1))</f>
        <v>0.0689906157939249</v>
      </c>
      <c r="R910" s="3" t="n">
        <f aca="false">((G910/G911+G910/1200+((1+G911/1200)^(-119))*(1-G910/G911)))</f>
        <v>1.00138405766403</v>
      </c>
      <c r="S910" s="3" t="n">
        <f aca="false">S909*R909*E909/E910</f>
        <v>13.8760800777248</v>
      </c>
      <c r="T910" s="9" t="n">
        <f aca="false">(($J1030/$J910)^(1/10)-1)</f>
        <v>0.112105292875718</v>
      </c>
      <c r="U910" s="9" t="n">
        <f aca="false">(($S1030/$S910)^(1/10)-1)</f>
        <v>-0.0196007066185047</v>
      </c>
      <c r="V910" s="9" t="n">
        <f aca="false">T910-U910</f>
        <v>0.131705999494223</v>
      </c>
      <c r="Y910" s="28"/>
      <c r="Z910" s="28"/>
    </row>
    <row r="911" customFormat="false" ht="14.65" hidden="false" customHeight="false" outlineLevel="0" collapsed="false">
      <c r="A911" s="11" t="n">
        <v>1946.03</v>
      </c>
      <c r="B911" s="1" t="n">
        <v>17.53</v>
      </c>
      <c r="C911" s="2" t="n">
        <v>0.68</v>
      </c>
      <c r="D911" s="1" t="n">
        <v>0.9</v>
      </c>
      <c r="E911" s="1" t="n">
        <v>18.3</v>
      </c>
      <c r="F911" s="2" t="n">
        <f aca="false">F910+1/12</f>
        <v>1946.20833333327</v>
      </c>
      <c r="G911" s="3" t="n">
        <f aca="false">G909*10/12+G921*2/12</f>
        <v>2.2</v>
      </c>
      <c r="H911" s="2" t="n">
        <v>308.01263715847</v>
      </c>
      <c r="I911" s="2" t="n">
        <v>11.9480087431694</v>
      </c>
      <c r="J911" s="4" t="n">
        <f aca="false">J910*((H911+(I911/12))/H910)</f>
        <v>16504.9085301156</v>
      </c>
      <c r="K911" s="2" t="n">
        <f aca="false">D911*$E$1862/E911</f>
        <v>15.8135409836066</v>
      </c>
      <c r="L911" s="4" t="n">
        <f aca="false">K911*(J911/H911)</f>
        <v>847.371230867315</v>
      </c>
      <c r="M911" s="26" t="n">
        <f aca="false">H911/AVERAGE(K791:K910)</f>
        <v>15.1348734151425</v>
      </c>
      <c r="O911" s="6" t="n">
        <f aca="false">J911/AVERAGE(L791:L910)</f>
        <v>19.9265915004295</v>
      </c>
      <c r="Q911" s="29" t="n">
        <f aca="false">1/M911-(G911/100-(((E911/E791)^(1/10))-1))</f>
        <v>0.0734462336994621</v>
      </c>
      <c r="R911" s="3" t="n">
        <f aca="false">((G911/G912+G911/1200+((1+G912/1200)^(-119))*(1-G911/G912)))</f>
        <v>1.00138833138869</v>
      </c>
      <c r="S911" s="3" t="n">
        <f aca="false">S910*R910*E910/E911</f>
        <v>13.7434243303784</v>
      </c>
      <c r="T911" s="9" t="n">
        <f aca="false">(($J1031/$J911)^(1/10)-1)</f>
        <v>0.124151507205684</v>
      </c>
      <c r="U911" s="9" t="n">
        <f aca="false">(($S1031/$S911)^(1/10)-1)</f>
        <v>-0.0194399628525054</v>
      </c>
      <c r="V911" s="9" t="n">
        <f aca="false">T911-U911</f>
        <v>0.143591470058189</v>
      </c>
      <c r="Y911" s="28"/>
      <c r="Z911" s="28"/>
    </row>
    <row r="912" customFormat="false" ht="14.65" hidden="false" customHeight="false" outlineLevel="0" collapsed="false">
      <c r="A912" s="11" t="n">
        <v>1946.04</v>
      </c>
      <c r="B912" s="1" t="n">
        <v>18.66</v>
      </c>
      <c r="C912" s="2" t="n">
        <v>0.68</v>
      </c>
      <c r="D912" s="1" t="n">
        <v>0.88</v>
      </c>
      <c r="E912" s="1" t="n">
        <v>18.4</v>
      </c>
      <c r="F912" s="2" t="n">
        <f aca="false">F911+1/12</f>
        <v>1946.2916666666</v>
      </c>
      <c r="G912" s="3" t="n">
        <f aca="false">G909*9/12+G921*3/12</f>
        <v>2.205</v>
      </c>
      <c r="H912" s="2" t="n">
        <v>326.08552826087</v>
      </c>
      <c r="I912" s="2" t="n">
        <v>11.8830739130435</v>
      </c>
      <c r="J912" s="4" t="n">
        <f aca="false">J911*((H912+(I912/12))/H911)</f>
        <v>17526.4104553453</v>
      </c>
      <c r="K912" s="2" t="n">
        <f aca="false">D912*$E$1862/E912</f>
        <v>15.3780956521739</v>
      </c>
      <c r="L912" s="4" t="n">
        <f aca="false">K912*(J912/H912)</f>
        <v>826.540257272448</v>
      </c>
      <c r="M912" s="26" t="n">
        <f aca="false">H912/AVERAGE(K792:K911)</f>
        <v>16.0408423862159</v>
      </c>
      <c r="O912" s="6" t="n">
        <f aca="false">J912/AVERAGE(L792:L911)</f>
        <v>21.1019169555085</v>
      </c>
      <c r="Q912" s="29" t="n">
        <f aca="false">1/M912-(G912/100-(((E912/E792)^(1/10))-1))</f>
        <v>0.070225649072409</v>
      </c>
      <c r="R912" s="3" t="n">
        <f aca="false">((G912/G913+G912/1200+((1+G913/1200)^(-119))*(1-G912/G913)))</f>
        <v>1.0013926050781</v>
      </c>
      <c r="S912" s="3" t="n">
        <f aca="false">S911*R911*E911/E912</f>
        <v>13.6877085362548</v>
      </c>
      <c r="T912" s="9" t="n">
        <f aca="false">(($J1032/$J912)^(1/10)-1)</f>
        <v>0.118654812511178</v>
      </c>
      <c r="U912" s="9" t="n">
        <f aca="false">(($S1032/$S912)^(1/10)-1)</f>
        <v>-0.0210094651787348</v>
      </c>
      <c r="V912" s="9" t="n">
        <f aca="false">T912-U912</f>
        <v>0.139664277689913</v>
      </c>
      <c r="Y912" s="28"/>
      <c r="Z912" s="28"/>
    </row>
    <row r="913" customFormat="false" ht="14.65" hidden="false" customHeight="false" outlineLevel="0" collapsed="false">
      <c r="A913" s="11" t="n">
        <v>1946.05</v>
      </c>
      <c r="B913" s="1" t="n">
        <v>18.7</v>
      </c>
      <c r="C913" s="2" t="n">
        <v>0.68</v>
      </c>
      <c r="D913" s="1" t="n">
        <v>0.86</v>
      </c>
      <c r="E913" s="1" t="n">
        <v>18.5</v>
      </c>
      <c r="F913" s="2" t="n">
        <f aca="false">F912+1/12</f>
        <v>1946.37499999993</v>
      </c>
      <c r="G913" s="3" t="n">
        <f aca="false">G909*8/12+G921*4/12</f>
        <v>2.21</v>
      </c>
      <c r="H913" s="2" t="n">
        <v>325.01812972973</v>
      </c>
      <c r="I913" s="2" t="n">
        <v>11.8188410810811</v>
      </c>
      <c r="J913" s="4" t="n">
        <f aca="false">J912*((H913+(I913/12))/H912)</f>
        <v>17521.9765170282</v>
      </c>
      <c r="K913" s="2" t="n">
        <f aca="false">D913*$E$1862/E913</f>
        <v>14.9473578378378</v>
      </c>
      <c r="L913" s="4" t="n">
        <f aca="false">K913*(J913/H913)</f>
        <v>805.823518964936</v>
      </c>
      <c r="M913" s="26" t="n">
        <f aca="false">H913/AVERAGE(K793:K912)</f>
        <v>16.0137231708322</v>
      </c>
      <c r="O913" s="6" t="n">
        <f aca="false">J913/AVERAGE(L793:L912)</f>
        <v>21.0483071217075</v>
      </c>
      <c r="Q913" s="29" t="n">
        <f aca="false">1/M913-(G913/100-(((E913/E793)^(1/10))-1))</f>
        <v>0.07083960614331</v>
      </c>
      <c r="R913" s="3" t="n">
        <f aca="false">((G913/G914+G913/1200+((1+G914/1200)^(-119))*(1-G913/G914)))</f>
        <v>1.00139687873226</v>
      </c>
      <c r="S913" s="3" t="n">
        <f aca="false">S912*R912*E912/E913</f>
        <v>13.6326794594338</v>
      </c>
      <c r="T913" s="9" t="n">
        <f aca="false">(($J1033/$J913)^(1/10)-1)</f>
        <v>0.115057273934464</v>
      </c>
      <c r="U913" s="9" t="n">
        <f aca="false">(($S1033/$S913)^(1/10)-1)</f>
        <v>-0.0198055553928845</v>
      </c>
      <c r="V913" s="9" t="n">
        <f aca="false">T913-U913</f>
        <v>0.134862829327349</v>
      </c>
      <c r="Y913" s="28"/>
      <c r="Z913" s="28"/>
    </row>
    <row r="914" customFormat="false" ht="14.65" hidden="false" customHeight="false" outlineLevel="0" collapsed="false">
      <c r="A914" s="11" t="n">
        <v>1946.06</v>
      </c>
      <c r="B914" s="1" t="n">
        <v>18.58</v>
      </c>
      <c r="C914" s="2" t="n">
        <v>0.68</v>
      </c>
      <c r="D914" s="1" t="n">
        <v>0.84</v>
      </c>
      <c r="E914" s="1" t="n">
        <v>18.7</v>
      </c>
      <c r="F914" s="2" t="n">
        <f aca="false">F913+1/12</f>
        <v>1946.45833333326</v>
      </c>
      <c r="G914" s="3" t="n">
        <f aca="false">G909*7/12+G921*5/12</f>
        <v>2.215</v>
      </c>
      <c r="H914" s="2" t="n">
        <v>319.478628877005</v>
      </c>
      <c r="I914" s="2" t="n">
        <v>11.6924363636364</v>
      </c>
      <c r="J914" s="4" t="n">
        <f aca="false">J913*((H914+(I914/12))/H913)</f>
        <v>17275.8667970111</v>
      </c>
      <c r="K914" s="2" t="n">
        <f aca="false">D914*$E$1862/E914</f>
        <v>14.4435978609626</v>
      </c>
      <c r="L914" s="4" t="n">
        <f aca="false">K914*(J914/H914)</f>
        <v>781.040264235162</v>
      </c>
      <c r="M914" s="26" t="n">
        <f aca="false">H914/AVERAGE(K794:K913)</f>
        <v>15.7731868801287</v>
      </c>
      <c r="O914" s="6" t="n">
        <f aca="false">J914/AVERAGE(L794:L913)</f>
        <v>20.7145079266114</v>
      </c>
      <c r="Q914" s="29" t="n">
        <f aca="false">1/M914-(G914/100-(((E914/E794)^(1/10))-1))</f>
        <v>0.0721005726828524</v>
      </c>
      <c r="R914" s="3" t="n">
        <f aca="false">((G914/G915+G914/1200+((1+G915/1200)^(-119))*(1-G914/G915)))</f>
        <v>1.0014011523512</v>
      </c>
      <c r="S914" s="3" t="n">
        <f aca="false">S913*R913*E913/E914</f>
        <v>13.5057149304566</v>
      </c>
      <c r="T914" s="9" t="n">
        <f aca="false">(($J1034/$J914)^(1/10)-1)</f>
        <v>0.115523854055577</v>
      </c>
      <c r="U914" s="9" t="n">
        <f aca="false">(($S1034/$S914)^(1/10)-1)</f>
        <v>-0.0187761454359399</v>
      </c>
      <c r="V914" s="9" t="n">
        <f aca="false">T914-U914</f>
        <v>0.134299999491517</v>
      </c>
      <c r="Y914" s="28"/>
      <c r="Z914" s="28"/>
    </row>
    <row r="915" customFormat="false" ht="14.65" hidden="false" customHeight="false" outlineLevel="0" collapsed="false">
      <c r="A915" s="11" t="n">
        <v>1946.07</v>
      </c>
      <c r="B915" s="1" t="n">
        <v>18.05</v>
      </c>
      <c r="C915" s="2" t="n">
        <v>0.683333</v>
      </c>
      <c r="D915" s="1" t="n">
        <v>0.856667</v>
      </c>
      <c r="E915" s="1" t="n">
        <v>19.8</v>
      </c>
      <c r="F915" s="2" t="n">
        <f aca="false">F914+1/12</f>
        <v>1946.5416666666</v>
      </c>
      <c r="G915" s="3" t="n">
        <f aca="false">G909*6/12+G921*6/12</f>
        <v>2.22</v>
      </c>
      <c r="H915" s="2" t="n">
        <v>293.122883838384</v>
      </c>
      <c r="I915" s="2" t="n">
        <v>11.0969828023232</v>
      </c>
      <c r="J915" s="4" t="n">
        <f aca="false">J914*((H915+(I915/12))/H914)</f>
        <v>15900.6808914445</v>
      </c>
      <c r="K915" s="2" t="n">
        <f aca="false">D915*$E$1862/E915</f>
        <v>13.911839419899</v>
      </c>
      <c r="L915" s="4" t="n">
        <f aca="false">K915*(J915/H915)</f>
        <v>754.658648046042</v>
      </c>
      <c r="M915" s="26" t="n">
        <f aca="false">H915/AVERAGE(K795:K914)</f>
        <v>14.5081361119091</v>
      </c>
      <c r="O915" s="6" t="n">
        <f aca="false">J915/AVERAGE(L795:L914)</f>
        <v>19.0389740404984</v>
      </c>
      <c r="Q915" s="29" t="n">
        <f aca="false">1/M915-(G915/100-(((E915/E795)^(1/10))-1))</f>
        <v>0.0827394455897486</v>
      </c>
      <c r="R915" s="3" t="n">
        <f aca="false">((G915/G916+G915/1200+((1+G916/1200)^(-119))*(1-G915/G916)))</f>
        <v>1.00140542593493</v>
      </c>
      <c r="S915" s="3" t="n">
        <f aca="false">S914*R914*E914/E915</f>
        <v>12.7732696894257</v>
      </c>
      <c r="T915" s="9" t="n">
        <f aca="false">(($J1035/$J915)^(1/10)-1)</f>
        <v>0.130294633793361</v>
      </c>
      <c r="U915" s="9" t="n">
        <f aca="false">(($S1035/$S915)^(1/10)-1)</f>
        <v>-0.0146924302606924</v>
      </c>
      <c r="V915" s="9" t="n">
        <f aca="false">T915-U915</f>
        <v>0.144987064054053</v>
      </c>
      <c r="Y915" s="28"/>
      <c r="Z915" s="28"/>
    </row>
    <row r="916" customFormat="false" ht="14.65" hidden="false" customHeight="false" outlineLevel="0" collapsed="false">
      <c r="A916" s="11" t="n">
        <v>1946.08</v>
      </c>
      <c r="B916" s="1" t="n">
        <v>17.7</v>
      </c>
      <c r="C916" s="2" t="n">
        <v>0.686667</v>
      </c>
      <c r="D916" s="1" t="n">
        <v>0.873333</v>
      </c>
      <c r="E916" s="1" t="n">
        <v>20.2</v>
      </c>
      <c r="F916" s="2" t="n">
        <f aca="false">F915+1/12</f>
        <v>1946.62499999993</v>
      </c>
      <c r="G916" s="3" t="n">
        <f aca="false">G909*5/12+G921*7/12</f>
        <v>2.225</v>
      </c>
      <c r="H916" s="2" t="n">
        <v>281.747198019802</v>
      </c>
      <c r="I916" s="2" t="n">
        <v>10.9303109165347</v>
      </c>
      <c r="J916" s="4" t="n">
        <f aca="false">J915*((H916+(I916/12))/H915)</f>
        <v>15333.0081605305</v>
      </c>
      <c r="K916" s="2" t="n">
        <f aca="false">D916*$E$1862/E916</f>
        <v>13.9016455191089</v>
      </c>
      <c r="L916" s="4" t="n">
        <f aca="false">K916*(J916/H916)</f>
        <v>756.543616715285</v>
      </c>
      <c r="M916" s="26" t="n">
        <f aca="false">H916/AVERAGE(K796:K915)</f>
        <v>13.9849393099428</v>
      </c>
      <c r="O916" s="6" t="n">
        <f aca="false">J916/AVERAGE(L796:L915)</f>
        <v>18.3406410217437</v>
      </c>
      <c r="Q916" s="29" t="n">
        <f aca="false">1/M916-(G916/100-(((E916/E796)^(1/10))-1))</f>
        <v>0.0865983814771122</v>
      </c>
      <c r="R916" s="3" t="n">
        <f aca="false">((G916/G917+G916/1200+((1+G917/1200)^(-119))*(1-G916/G917)))</f>
        <v>1.00140969948345</v>
      </c>
      <c r="S916" s="3" t="n">
        <f aca="false">S915*R915*E915/E916</f>
        <v>12.5379300576058</v>
      </c>
      <c r="T916" s="9" t="n">
        <f aca="false">(($J1036/$J916)^(1/10)-1)</f>
        <v>0.134505104419258</v>
      </c>
      <c r="U916" s="9" t="n">
        <f aca="false">(($S1036/$S916)^(1/10)-1)</f>
        <v>-0.0140856098516837</v>
      </c>
      <c r="V916" s="9" t="n">
        <f aca="false">T916-U916</f>
        <v>0.148590714270941</v>
      </c>
      <c r="Y916" s="28"/>
      <c r="Z916" s="28"/>
    </row>
    <row r="917" customFormat="false" ht="14.65" hidden="false" customHeight="false" outlineLevel="0" collapsed="false">
      <c r="A917" s="11" t="n">
        <v>1946.09</v>
      </c>
      <c r="B917" s="1" t="n">
        <v>15.09</v>
      </c>
      <c r="C917" s="2" t="n">
        <v>0.69</v>
      </c>
      <c r="D917" s="1" t="n">
        <v>0.89</v>
      </c>
      <c r="E917" s="1" t="n">
        <v>20.4</v>
      </c>
      <c r="F917" s="2" t="n">
        <f aca="false">F916+1/12</f>
        <v>1946.70833333326</v>
      </c>
      <c r="G917" s="3" t="n">
        <f aca="false">G909*4/12+G921*8/12</f>
        <v>2.23</v>
      </c>
      <c r="H917" s="2" t="n">
        <v>237.846508823529</v>
      </c>
      <c r="I917" s="2" t="n">
        <v>10.8756852941176</v>
      </c>
      <c r="J917" s="4" t="n">
        <f aca="false">J916*((H917+(I917/12))/H916)</f>
        <v>12993.2041942368</v>
      </c>
      <c r="K917" s="2" t="n">
        <f aca="false">D917*$E$1862/E917</f>
        <v>14.0280578431373</v>
      </c>
      <c r="L917" s="4" t="n">
        <f aca="false">K917*(J917/H917)</f>
        <v>766.33212278799</v>
      </c>
      <c r="M917" s="26" t="n">
        <f aca="false">H917/AVERAGE(K797:K916)</f>
        <v>11.8412675401496</v>
      </c>
      <c r="O917" s="6" t="n">
        <f aca="false">J917/AVERAGE(L797:L916)</f>
        <v>15.5276608546947</v>
      </c>
      <c r="Q917" s="29" t="n">
        <f aca="false">1/M917-(G917/100-(((E917/E797)^(1/10))-1))</f>
        <v>0.100515830189922</v>
      </c>
      <c r="R917" s="3" t="n">
        <f aca="false">((G917/G918+G917/1200+((1+G918/1200)^(-119))*(1-G917/G918)))</f>
        <v>1.00141397299679</v>
      </c>
      <c r="S917" s="3" t="n">
        <f aca="false">S916*R916*E916/E917</f>
        <v>12.4325106067088</v>
      </c>
      <c r="T917" s="9" t="n">
        <f aca="false">(($J1037/$J917)^(1/10)-1)</f>
        <v>0.14941584499991</v>
      </c>
      <c r="U917" s="9" t="n">
        <f aca="false">(($S1037/$S917)^(1/10)-1)</f>
        <v>-0.0137549455695221</v>
      </c>
      <c r="V917" s="9" t="n">
        <f aca="false">T917-U917</f>
        <v>0.163170790569432</v>
      </c>
      <c r="Y917" s="28"/>
      <c r="Z917" s="28"/>
    </row>
    <row r="918" customFormat="false" ht="14.65" hidden="false" customHeight="false" outlineLevel="0" collapsed="false">
      <c r="A918" s="11" t="n">
        <v>1946.1</v>
      </c>
      <c r="B918" s="1" t="n">
        <v>14.75</v>
      </c>
      <c r="C918" s="2" t="n">
        <v>0.696667</v>
      </c>
      <c r="D918" s="1" t="n">
        <v>0.946667</v>
      </c>
      <c r="E918" s="1" t="n">
        <v>20.8</v>
      </c>
      <c r="F918" s="2" t="n">
        <f aca="false">F917+1/12</f>
        <v>1946.7916666666</v>
      </c>
      <c r="G918" s="3" t="n">
        <f aca="false">G909*3/12+G921*9/12</f>
        <v>2.235</v>
      </c>
      <c r="H918" s="2" t="n">
        <v>228.0165625</v>
      </c>
      <c r="I918" s="2" t="n">
        <v>10.76960098625</v>
      </c>
      <c r="J918" s="4" t="n">
        <f aca="false">J917*((H918+(I918/12))/H917)</f>
        <v>12505.236001436</v>
      </c>
      <c r="K918" s="2" t="n">
        <f aca="false">D918*$E$1862/E918</f>
        <v>14.63428848625</v>
      </c>
      <c r="L918" s="4" t="n">
        <f aca="false">K918*(J918/H918)</f>
        <v>802.596220323484</v>
      </c>
      <c r="M918" s="26" t="n">
        <f aca="false">H918/AVERAGE(K798:K917)</f>
        <v>11.3876029617651</v>
      </c>
      <c r="O918" s="6" t="n">
        <f aca="false">J918/AVERAGE(L798:L917)</f>
        <v>14.9318664792996</v>
      </c>
      <c r="Q918" s="29" t="n">
        <f aca="false">1/M918-(G918/100-(((E918/E798)^(1/10))-1))</f>
        <v>0.105848470690306</v>
      </c>
      <c r="R918" s="3" t="n">
        <f aca="false">((G918/G919+G918/1200+((1+G919/1200)^(-119))*(1-G918/G919)))</f>
        <v>1.00141824647495</v>
      </c>
      <c r="S918" s="3" t="n">
        <f aca="false">S917*R917*E917/E918</f>
        <v>12.2106650363546</v>
      </c>
      <c r="T918" s="9" t="n">
        <f aca="false">(($J1038/$J918)^(1/10)-1)</f>
        <v>0.152292334271668</v>
      </c>
      <c r="U918" s="9" t="n">
        <f aca="false">(($S1038/$S918)^(1/10)-1)</f>
        <v>-0.0117278668604722</v>
      </c>
      <c r="V918" s="9" t="n">
        <f aca="false">T918-U918</f>
        <v>0.164020201132141</v>
      </c>
      <c r="Y918" s="28"/>
      <c r="Z918" s="28"/>
    </row>
    <row r="919" customFormat="false" ht="14.65" hidden="false" customHeight="false" outlineLevel="0" collapsed="false">
      <c r="A919" s="11" t="n">
        <v>1946.11</v>
      </c>
      <c r="B919" s="1" t="n">
        <v>14.69</v>
      </c>
      <c r="C919" s="2" t="n">
        <v>0.703333</v>
      </c>
      <c r="D919" s="1" t="n">
        <v>1.00333</v>
      </c>
      <c r="E919" s="1" t="n">
        <v>21.3</v>
      </c>
      <c r="F919" s="2" t="n">
        <f aca="false">F918+1/12</f>
        <v>1946.87499999993</v>
      </c>
      <c r="G919" s="3" t="n">
        <f aca="false">G909*2/12+G921*10/12</f>
        <v>2.24</v>
      </c>
      <c r="H919" s="2" t="n">
        <v>221.758308920188</v>
      </c>
      <c r="I919" s="2" t="n">
        <v>10.6174225110798</v>
      </c>
      <c r="J919" s="4" t="n">
        <f aca="false">J918*((H919+(I919/12))/H918)</f>
        <v>12210.5359613016</v>
      </c>
      <c r="K919" s="2" t="n">
        <f aca="false">D919*$E$1862/E919</f>
        <v>15.1461377868545</v>
      </c>
      <c r="L919" s="4" t="n">
        <f aca="false">K919*(J919/H919)</f>
        <v>833.98209979937</v>
      </c>
      <c r="M919" s="26" t="n">
        <f aca="false">H919/AVERAGE(K799:K918)</f>
        <v>11.1100436567433</v>
      </c>
      <c r="O919" s="6" t="n">
        <f aca="false">J919/AVERAGE(L799:L918)</f>
        <v>14.5655271619519</v>
      </c>
      <c r="Q919" s="29" t="n">
        <f aca="false">1/M919-(G919/100-(((E919/E799)^(1/10))-1))</f>
        <v>0.110466598502889</v>
      </c>
      <c r="R919" s="3" t="n">
        <f aca="false">((G919/G920+G919/1200+((1+G920/1200)^(-119))*(1-G919/G920)))</f>
        <v>1.00142251991796</v>
      </c>
      <c r="S919" s="3" t="n">
        <f aca="false">S918*R918*E918/E919</f>
        <v>11.9409409199617</v>
      </c>
      <c r="T919" s="9" t="n">
        <f aca="false">(($J1039/$J919)^(1/10)-1)</f>
        <v>0.154211065233372</v>
      </c>
      <c r="U919" s="9" t="n">
        <f aca="false">(($S1039/$S919)^(1/10)-1)</f>
        <v>-0.0104904205331009</v>
      </c>
      <c r="V919" s="9" t="n">
        <f aca="false">T919-U919</f>
        <v>0.164701485766473</v>
      </c>
      <c r="Y919" s="28"/>
      <c r="Z919" s="28"/>
    </row>
    <row r="920" customFormat="false" ht="14.65" hidden="false" customHeight="false" outlineLevel="0" collapsed="false">
      <c r="A920" s="11" t="n">
        <v>1946.12</v>
      </c>
      <c r="B920" s="1" t="n">
        <v>15.13</v>
      </c>
      <c r="C920" s="2" t="n">
        <v>0.71</v>
      </c>
      <c r="D920" s="1" t="n">
        <v>1.06</v>
      </c>
      <c r="E920" s="1" t="n">
        <v>21.5</v>
      </c>
      <c r="F920" s="2" t="n">
        <f aca="false">F919+1/12</f>
        <v>1946.95833333326</v>
      </c>
      <c r="G920" s="3" t="n">
        <f aca="false">G909*1/12+G921*11/12</f>
        <v>2.245</v>
      </c>
      <c r="H920" s="2" t="n">
        <v>226.275835348837</v>
      </c>
      <c r="I920" s="2" t="n">
        <v>10.6183637209302</v>
      </c>
      <c r="J920" s="4" t="n">
        <f aca="false">J919*((H920+(I920/12))/H919)</f>
        <v>12508.0043112953</v>
      </c>
      <c r="K920" s="2" t="n">
        <f aca="false">D920*$E$1862/E920</f>
        <v>15.852768372093</v>
      </c>
      <c r="L920" s="4" t="n">
        <f aca="false">K920*(J920/H920)</f>
        <v>876.304333772173</v>
      </c>
      <c r="M920" s="26" t="n">
        <f aca="false">H920/AVERAGE(K800:K919)</f>
        <v>11.3727794258627</v>
      </c>
      <c r="O920" s="6" t="n">
        <f aca="false">J920/AVERAGE(L800:L919)</f>
        <v>14.904166173963</v>
      </c>
      <c r="Q920" s="29" t="n">
        <f aca="false">1/M920-(G920/100-(((E920/E800)^(1/10))-1))</f>
        <v>0.109312300618398</v>
      </c>
      <c r="R920" s="3" t="n">
        <f aca="false">((G920/G921+G920/1200+((1+G921/1200)^(-119))*(1-G920/G921)))</f>
        <v>1.00142679332581</v>
      </c>
      <c r="S920" s="3" t="n">
        <f aca="false">S919*R919*E919/E920</f>
        <v>11.8466906146663</v>
      </c>
      <c r="T920" s="9" t="n">
        <f aca="false">(($J1040/$J920)^(1/10)-1)</f>
        <v>0.153076904533464</v>
      </c>
      <c r="U920" s="9" t="n">
        <f aca="false">(($S1040/$S920)^(1/10)-1)</f>
        <v>-0.0106037149051766</v>
      </c>
      <c r="V920" s="9" t="n">
        <f aca="false">T920-U920</f>
        <v>0.163680619438641</v>
      </c>
      <c r="Y920" s="28"/>
      <c r="Z920" s="28"/>
    </row>
    <row r="921" customFormat="false" ht="14.65" hidden="false" customHeight="false" outlineLevel="0" collapsed="false">
      <c r="A921" s="11" t="n">
        <v>1947.01</v>
      </c>
      <c r="B921" s="1" t="n">
        <v>15.21</v>
      </c>
      <c r="C921" s="2" t="n">
        <v>0.713333</v>
      </c>
      <c r="D921" s="1" t="n">
        <v>1.13</v>
      </c>
      <c r="E921" s="1" t="n">
        <v>21.5</v>
      </c>
      <c r="F921" s="2" t="n">
        <f aca="false">F920+1/12</f>
        <v>1947.0416666666</v>
      </c>
      <c r="G921" s="3" t="n">
        <v>2.25</v>
      </c>
      <c r="H921" s="2" t="n">
        <v>227.472270697674</v>
      </c>
      <c r="I921" s="2" t="n">
        <v>10.6682102086512</v>
      </c>
      <c r="J921" s="4" t="n">
        <f aca="false">J920*((H921+(I921/12))/H920)</f>
        <v>12623.2833175645</v>
      </c>
      <c r="K921" s="2" t="n">
        <f aca="false">D921*$E$1862/E921</f>
        <v>16.8996493023256</v>
      </c>
      <c r="L921" s="4" t="n">
        <f aca="false">K921*(J921/H921)</f>
        <v>937.82446737987</v>
      </c>
      <c r="M921" s="26" t="n">
        <f aca="false">H921/AVERAGE(K801:K920)</f>
        <v>11.4692963347356</v>
      </c>
      <c r="O921" s="6" t="n">
        <f aca="false">J921/AVERAGE(L801:L920)</f>
        <v>15.0221970259344</v>
      </c>
      <c r="Q921" s="29" t="n">
        <f aca="false">1/M921-(G921/100-(((E921/E801)^(1/10))-1))</f>
        <v>0.10777967416385</v>
      </c>
      <c r="R921" s="3" t="n">
        <f aca="false">((G921/G922+G921/1200+((1+G922/1200)^(-119))*(1-G921/G922)))</f>
        <v>1.0004699429526</v>
      </c>
      <c r="S921" s="3" t="n">
        <f aca="false">S920*R920*E920/E921</f>
        <v>11.8635933937683</v>
      </c>
      <c r="T921" s="9" t="n">
        <f aca="false">(($J1041/$J921)^(1/10)-1)</f>
        <v>0.149854859612297</v>
      </c>
      <c r="U921" s="9" t="n">
        <f aca="false">(($S1041/$S921)^(1/10)-1)</f>
        <v>-0.00937909577081819</v>
      </c>
      <c r="V921" s="9" t="n">
        <f aca="false">T921-U921</f>
        <v>0.159233955383115</v>
      </c>
      <c r="Y921" s="28"/>
      <c r="Z921" s="28"/>
    </row>
    <row r="922" customFormat="false" ht="14.65" hidden="false" customHeight="false" outlineLevel="0" collapsed="false">
      <c r="A922" s="11" t="n">
        <v>1947.02</v>
      </c>
      <c r="B922" s="1" t="n">
        <v>15.8</v>
      </c>
      <c r="C922" s="2" t="n">
        <v>0.716667</v>
      </c>
      <c r="D922" s="1" t="n">
        <v>1.2</v>
      </c>
      <c r="E922" s="1" t="n">
        <v>21.5</v>
      </c>
      <c r="F922" s="2" t="n">
        <f aca="false">F921+1/12</f>
        <v>1947.12499999993</v>
      </c>
      <c r="G922" s="3" t="n">
        <f aca="false">G921*11/12+G933*1/12</f>
        <v>2.26583333333333</v>
      </c>
      <c r="H922" s="2" t="n">
        <v>236.295981395349</v>
      </c>
      <c r="I922" s="2" t="n">
        <v>10.718071651814</v>
      </c>
      <c r="J922" s="4" t="n">
        <f aca="false">J921*((H922+(I922/12))/H921)</f>
        <v>13162.5093556628</v>
      </c>
      <c r="K922" s="2" t="n">
        <f aca="false">D922*$E$1862/E922</f>
        <v>17.9465302325581</v>
      </c>
      <c r="L922" s="4" t="n">
        <f aca="false">K922*(J922/H922)</f>
        <v>999.684254860464</v>
      </c>
      <c r="M922" s="26" t="n">
        <f aca="false">H922/AVERAGE(K802:K921)</f>
        <v>11.9495653142094</v>
      </c>
      <c r="O922" s="6" t="n">
        <f aca="false">J922/AVERAGE(L802:L921)</f>
        <v>15.637228584439</v>
      </c>
      <c r="Q922" s="29" t="n">
        <f aca="false">1/M922-(G922/100-(((E922/E802)^(1/10))-1))</f>
        <v>0.104117086204828</v>
      </c>
      <c r="R922" s="3" t="n">
        <f aca="false">((G922/G923+G922/1200+((1+G923/1200)^(-119))*(1-G922/G923)))</f>
        <v>1.00048420592578</v>
      </c>
      <c r="S922" s="3" t="n">
        <f aca="false">S921*R921*E921/E922</f>
        <v>11.8691686058762</v>
      </c>
      <c r="T922" s="9" t="n">
        <f aca="false">(($J1042/$J922)^(1/10)-1)</f>
        <v>0.139982227084087</v>
      </c>
      <c r="U922" s="9" t="n">
        <f aca="false">(($S1042/$S922)^(1/10)-1)</f>
        <v>-0.00850387713175693</v>
      </c>
      <c r="V922" s="9" t="n">
        <f aca="false">T922-U922</f>
        <v>0.148486104215844</v>
      </c>
      <c r="Y922" s="28"/>
      <c r="Z922" s="28"/>
    </row>
    <row r="923" customFormat="false" ht="14.65" hidden="false" customHeight="false" outlineLevel="0" collapsed="false">
      <c r="A923" s="11" t="n">
        <v>1947.03</v>
      </c>
      <c r="B923" s="1" t="n">
        <v>15.16</v>
      </c>
      <c r="C923" s="2" t="n">
        <v>0.72</v>
      </c>
      <c r="D923" s="1" t="n">
        <v>1.27</v>
      </c>
      <c r="E923" s="1" t="n">
        <v>21.9</v>
      </c>
      <c r="F923" s="2" t="n">
        <f aca="false">F922+1/12</f>
        <v>1947.20833333326</v>
      </c>
      <c r="G923" s="3" t="n">
        <f aca="false">G921*10/12+G933*2/12</f>
        <v>2.28166666666667</v>
      </c>
      <c r="H923" s="2" t="n">
        <v>222.583411872146</v>
      </c>
      <c r="I923" s="2" t="n">
        <v>10.5712438356164</v>
      </c>
      <c r="J923" s="4" t="n">
        <f aca="false">J922*((H923+(I923/12))/H922)</f>
        <v>12447.7427213847</v>
      </c>
      <c r="K923" s="2" t="n">
        <f aca="false">D923*$E$1862/E923</f>
        <v>18.646499543379</v>
      </c>
      <c r="L923" s="4" t="n">
        <f aca="false">K923*(J923/H923)</f>
        <v>1042.78583483895</v>
      </c>
      <c r="M923" s="26" t="n">
        <f aca="false">H923/AVERAGE(K803:K922)</f>
        <v>11.2879030965013</v>
      </c>
      <c r="O923" s="6" t="n">
        <f aca="false">J923/AVERAGE(L803:L922)</f>
        <v>14.7575025760391</v>
      </c>
      <c r="Q923" s="29" t="n">
        <f aca="false">1/M923-(G923/100-(((E923/E803)^(1/10))-1))</f>
        <v>0.110050420016446</v>
      </c>
      <c r="R923" s="3" t="n">
        <f aca="false">((G923/G924+G923/1200+((1+G924/1200)^(-119))*(1-G923/G924)))</f>
        <v>1.00049846778593</v>
      </c>
      <c r="S923" s="3" t="n">
        <f aca="false">S922*R922*E922/E923</f>
        <v>11.6580222897013</v>
      </c>
      <c r="T923" s="9" t="n">
        <f aca="false">(($J1043/$J923)^(1/10)-1)</f>
        <v>0.147794816960473</v>
      </c>
      <c r="U923" s="9" t="n">
        <f aca="false">(($S1043/$S923)^(1/10)-1)</f>
        <v>-0.00738863598704631</v>
      </c>
      <c r="V923" s="9" t="n">
        <f aca="false">T923-U923</f>
        <v>0.155183452947519</v>
      </c>
      <c r="Y923" s="28"/>
      <c r="Z923" s="28"/>
    </row>
    <row r="924" customFormat="false" ht="14.65" hidden="false" customHeight="false" outlineLevel="0" collapsed="false">
      <c r="A924" s="11" t="n">
        <v>1947.04</v>
      </c>
      <c r="B924" s="1" t="n">
        <v>14.6</v>
      </c>
      <c r="C924" s="2" t="n">
        <v>0.733333</v>
      </c>
      <c r="D924" s="1" t="n">
        <v>1.32667</v>
      </c>
      <c r="E924" s="1" t="n">
        <v>21.9</v>
      </c>
      <c r="F924" s="2" t="n">
        <f aca="false">F923+1/12</f>
        <v>1947.2916666666</v>
      </c>
      <c r="G924" s="3" t="n">
        <f aca="false">G921*9/12+G933*3/12</f>
        <v>2.2975</v>
      </c>
      <c r="H924" s="2" t="n">
        <v>214.361333333333</v>
      </c>
      <c r="I924" s="2" t="n">
        <v>10.7670027162557</v>
      </c>
      <c r="J924" s="4" t="n">
        <f aca="false">J923*((H924+(I924/12))/H923)</f>
        <v>12038.1094178743</v>
      </c>
      <c r="K924" s="2" t="n">
        <f aca="false">D924*$E$1862/E924</f>
        <v>19.4785445269406</v>
      </c>
      <c r="L924" s="4" t="n">
        <f aca="false">K924*(J924/H924)</f>
        <v>1093.87661790489</v>
      </c>
      <c r="M924" s="26" t="n">
        <f aca="false">H924/AVERAGE(K804:K923)</f>
        <v>10.9008251263927</v>
      </c>
      <c r="O924" s="6" t="n">
        <f aca="false">J924/AVERAGE(L804:L923)</f>
        <v>14.2390327027546</v>
      </c>
      <c r="Q924" s="29" t="n">
        <f aca="false">1/M924-(G924/100-(((E924/E804)^(1/10))-1))</f>
        <v>0.112305276635729</v>
      </c>
      <c r="R924" s="3" t="n">
        <f aca="false">((G924/G925+G924/1200+((1+G925/1200)^(-119))*(1-G924/G925)))</f>
        <v>1.00051272853436</v>
      </c>
      <c r="S924" s="3" t="n">
        <f aca="false">S923*R923*E923/E924</f>
        <v>11.6638334382604</v>
      </c>
      <c r="T924" s="9" t="n">
        <f aca="false">(($J1044/$J924)^(1/10)-1)</f>
        <v>0.15423680902182</v>
      </c>
      <c r="U924" s="9" t="n">
        <f aca="false">(($S1044/$S924)^(1/10)-1)</f>
        <v>-0.008094663426781</v>
      </c>
      <c r="V924" s="9" t="n">
        <f aca="false">T924-U924</f>
        <v>0.162331472448601</v>
      </c>
      <c r="Y924" s="28"/>
      <c r="Z924" s="28"/>
    </row>
    <row r="925" customFormat="false" ht="14.65" hidden="false" customHeight="false" outlineLevel="0" collapsed="false">
      <c r="A925" s="11" t="n">
        <v>1947.05</v>
      </c>
      <c r="B925" s="1" t="n">
        <v>14.34</v>
      </c>
      <c r="C925" s="2" t="n">
        <v>0.746667</v>
      </c>
      <c r="D925" s="1" t="n">
        <v>1.38333</v>
      </c>
      <c r="E925" s="1" t="n">
        <v>21.9</v>
      </c>
      <c r="F925" s="2" t="n">
        <f aca="false">F924+1/12</f>
        <v>1947.37499999993</v>
      </c>
      <c r="G925" s="3" t="n">
        <f aca="false">G921*8/12+G933*4/12</f>
        <v>2.31333333333333</v>
      </c>
      <c r="H925" s="2" t="n">
        <v>210.543939726027</v>
      </c>
      <c r="I925" s="2" t="n">
        <v>10.9627762791781</v>
      </c>
      <c r="J925" s="4" t="n">
        <f aca="false">J924*((H925+(I925/12))/H924)</f>
        <v>11875.0361168523</v>
      </c>
      <c r="K925" s="2" t="n">
        <f aca="false">D925*$E$1862/E925</f>
        <v>20.3104426876712</v>
      </c>
      <c r="L925" s="4" t="n">
        <f aca="false">K925*(J925/H925)</f>
        <v>1145.54349452757</v>
      </c>
      <c r="M925" s="26" t="n">
        <f aca="false">H925/AVERAGE(K805:K924)</f>
        <v>10.7336742736885</v>
      </c>
      <c r="O925" s="6" t="n">
        <f aca="false">J925/AVERAGE(L805:L924)</f>
        <v>14.0085192896386</v>
      </c>
      <c r="Q925" s="29" t="n">
        <f aca="false">1/M925-(G925/100-(((E925/E805)^(1/10))-1))</f>
        <v>0.11284855290399</v>
      </c>
      <c r="R925" s="3" t="n">
        <f aca="false">((G925/G926+G925/1200+((1+G926/1200)^(-119))*(1-G925/G926)))</f>
        <v>1.00052698817241</v>
      </c>
      <c r="S925" s="3" t="n">
        <f aca="false">S924*R924*E924/E925</f>
        <v>11.6698138184842</v>
      </c>
      <c r="T925" s="9" t="n">
        <f aca="false">(($J1045/$J925)^(1/10)-1)</f>
        <v>0.16011769024362</v>
      </c>
      <c r="U925" s="9" t="n">
        <f aca="false">(($S1045/$S925)^(1/10)-1)</f>
        <v>-0.00920604780641077</v>
      </c>
      <c r="V925" s="9" t="n">
        <f aca="false">T925-U925</f>
        <v>0.169323738050031</v>
      </c>
      <c r="Y925" s="28"/>
      <c r="Z925" s="28"/>
    </row>
    <row r="926" customFormat="false" ht="14.65" hidden="false" customHeight="false" outlineLevel="0" collapsed="false">
      <c r="A926" s="11" t="n">
        <v>1947.06</v>
      </c>
      <c r="B926" s="1" t="n">
        <v>14.84</v>
      </c>
      <c r="C926" s="2" t="n">
        <v>0.76</v>
      </c>
      <c r="D926" s="1" t="n">
        <v>1.44</v>
      </c>
      <c r="E926" s="1" t="n">
        <v>22</v>
      </c>
      <c r="F926" s="2" t="n">
        <f aca="false">F925+1/12</f>
        <v>1947.45833333326</v>
      </c>
      <c r="G926" s="3" t="n">
        <f aca="false">G921*7/12+G933*5/12</f>
        <v>2.32916666666667</v>
      </c>
      <c r="H926" s="2" t="n">
        <v>216.894694545455</v>
      </c>
      <c r="I926" s="2" t="n">
        <v>11.1078145454545</v>
      </c>
      <c r="J926" s="4" t="n">
        <f aca="false">J925*((H926+(I926/12))/H925)</f>
        <v>12285.4377866319</v>
      </c>
      <c r="K926" s="2" t="n">
        <f aca="false">D926*$E$1862/E926</f>
        <v>21.0463854545455</v>
      </c>
      <c r="L926" s="4" t="n">
        <f aca="false">K926*(J926/H926)</f>
        <v>1192.11795234164</v>
      </c>
      <c r="M926" s="26" t="n">
        <f aca="false">H926/AVERAGE(K806:K925)</f>
        <v>11.0827158550521</v>
      </c>
      <c r="O926" s="6" t="n">
        <f aca="false">J926/AVERAGE(L806:L925)</f>
        <v>14.4483430036758</v>
      </c>
      <c r="Q926" s="29" t="n">
        <f aca="false">1/M926-(G926/100-(((E926/E806)^(1/10))-1))</f>
        <v>0.110231264512627</v>
      </c>
      <c r="R926" s="3" t="n">
        <f aca="false">((G926/G927+G926/1200+((1+G927/1200)^(-119))*(1-G926/G927)))</f>
        <v>1.0005412467014</v>
      </c>
      <c r="S926" s="3" t="n">
        <f aca="false">S925*R925*E925/E926</f>
        <v>11.6228911101938</v>
      </c>
      <c r="T926" s="9" t="n">
        <f aca="false">(($J1046/$J926)^(1/10)-1)</f>
        <v>0.158009588325756</v>
      </c>
      <c r="U926" s="9" t="n">
        <f aca="false">(($S1046/$S926)^(1/10)-1)</f>
        <v>-0.0105062359980282</v>
      </c>
      <c r="V926" s="9" t="n">
        <f aca="false">T926-U926</f>
        <v>0.168515824323784</v>
      </c>
      <c r="Y926" s="28"/>
      <c r="Z926" s="28"/>
    </row>
    <row r="927" customFormat="false" ht="14.65" hidden="false" customHeight="false" outlineLevel="0" collapsed="false">
      <c r="A927" s="11" t="n">
        <v>1947.07</v>
      </c>
      <c r="B927" s="1" t="n">
        <v>15.77</v>
      </c>
      <c r="C927" s="2" t="n">
        <v>0.77</v>
      </c>
      <c r="D927" s="1" t="n">
        <v>1.47667</v>
      </c>
      <c r="E927" s="1" t="n">
        <v>22.2</v>
      </c>
      <c r="F927" s="2" t="n">
        <f aca="false">F926+1/12</f>
        <v>1947.5416666666</v>
      </c>
      <c r="G927" s="3" t="n">
        <f aca="false">G921*6/12+G933*6/12</f>
        <v>2.345</v>
      </c>
      <c r="H927" s="2" t="n">
        <v>228.410690990991</v>
      </c>
      <c r="I927" s="2" t="n">
        <v>11.1525828828829</v>
      </c>
      <c r="J927" s="4" t="n">
        <f aca="false">J926*((H927+(I927/12))/H926)</f>
        <v>12990.373985281</v>
      </c>
      <c r="K927" s="2" t="n">
        <f aca="false">D927*$E$1862/E927</f>
        <v>21.3879020333333</v>
      </c>
      <c r="L927" s="4" t="n">
        <f aca="false">K927*(J927/H927)</f>
        <v>1216.39160132181</v>
      </c>
      <c r="M927" s="26" t="n">
        <f aca="false">H927/AVERAGE(K807:K926)</f>
        <v>11.6964465533544</v>
      </c>
      <c r="O927" s="6" t="n">
        <f aca="false">J927/AVERAGE(L807:L926)</f>
        <v>15.226610589449</v>
      </c>
      <c r="Q927" s="29" t="n">
        <f aca="false">1/M927-(G927/100-(((E927/E807)^(1/10))-1))</f>
        <v>0.105560573640607</v>
      </c>
      <c r="R927" s="3" t="n">
        <f aca="false">((G927/G928+G927/1200+((1+G928/1200)^(-119))*(1-G927/G928)))</f>
        <v>1.00055550412264</v>
      </c>
      <c r="S927" s="3" t="n">
        <f aca="false">S926*R926*E926/E927</f>
        <v>11.5244145566078</v>
      </c>
      <c r="T927" s="9" t="n">
        <f aca="false">(($J1047/$J927)^(1/10)-1)</f>
        <v>0.153396787967688</v>
      </c>
      <c r="U927" s="9" t="n">
        <f aca="false">(($S1047/$S927)^(1/10)-1)</f>
        <v>-0.0111103577038708</v>
      </c>
      <c r="V927" s="9" t="n">
        <f aca="false">T927-U927</f>
        <v>0.164507145671559</v>
      </c>
      <c r="Y927" s="28"/>
      <c r="Z927" s="28"/>
    </row>
    <row r="928" customFormat="false" ht="14.65" hidden="false" customHeight="false" outlineLevel="0" collapsed="false">
      <c r="A928" s="11" t="n">
        <v>1947.08</v>
      </c>
      <c r="B928" s="1" t="n">
        <v>15.46</v>
      </c>
      <c r="C928" s="2" t="n">
        <v>0.78</v>
      </c>
      <c r="D928" s="1" t="n">
        <v>1.51333</v>
      </c>
      <c r="E928" s="1" t="n">
        <v>22.5</v>
      </c>
      <c r="F928" s="2" t="n">
        <f aca="false">F927+1/12</f>
        <v>1947.62499999993</v>
      </c>
      <c r="G928" s="3" t="n">
        <f aca="false">G921*5/12+G933*7/12</f>
        <v>2.36083333333333</v>
      </c>
      <c r="H928" s="2" t="n">
        <v>220.935080888889</v>
      </c>
      <c r="I928" s="2" t="n">
        <v>11.1467893333333</v>
      </c>
      <c r="J928" s="4" t="n">
        <f aca="false">J927*((H928+(I928/12))/H927)</f>
        <v>12618.0436719426</v>
      </c>
      <c r="K928" s="2" t="n">
        <f aca="false">D928*$E$1862/E928</f>
        <v>21.6266291048889</v>
      </c>
      <c r="L928" s="4" t="n">
        <f aca="false">K928*(J928/H928)</f>
        <v>1235.13997607121</v>
      </c>
      <c r="M928" s="26" t="n">
        <f aca="false">H928/AVERAGE(K808:K927)</f>
        <v>11.3374723553298</v>
      </c>
      <c r="O928" s="6" t="n">
        <f aca="false">J928/AVERAGE(L808:L927)</f>
        <v>14.7391007646482</v>
      </c>
      <c r="Q928" s="29" t="n">
        <f aca="false">1/M928-(G928/100-(((E928/E808)^(1/10))-1))</f>
        <v>0.109510922378022</v>
      </c>
      <c r="R928" s="3" t="n">
        <f aca="false">((G928/G929+G928/1200+((1+G929/1200)^(-119))*(1-G928/G929)))</f>
        <v>1.00056976043745</v>
      </c>
      <c r="S928" s="3" t="n">
        <f aca="false">S927*R927*E927/E928</f>
        <v>11.3770721975196</v>
      </c>
      <c r="T928" s="9" t="n">
        <f aca="false">(($J1048/$J928)^(1/10)-1)</f>
        <v>0.150591017113688</v>
      </c>
      <c r="U928" s="9" t="n">
        <f aca="false">(($S1048/$S928)^(1/10)-1)</f>
        <v>-0.00951326661976915</v>
      </c>
      <c r="V928" s="9" t="n">
        <f aca="false">T928-U928</f>
        <v>0.160104283733457</v>
      </c>
      <c r="Y928" s="28"/>
      <c r="Z928" s="28"/>
    </row>
    <row r="929" customFormat="false" ht="14.65" hidden="false" customHeight="false" outlineLevel="0" collapsed="false">
      <c r="A929" s="11" t="n">
        <v>1947.09</v>
      </c>
      <c r="B929" s="1" t="n">
        <v>15.06</v>
      </c>
      <c r="C929" s="2" t="n">
        <v>0.79</v>
      </c>
      <c r="D929" s="1" t="n">
        <v>1.55</v>
      </c>
      <c r="E929" s="1" t="n">
        <v>23</v>
      </c>
      <c r="F929" s="2" t="n">
        <f aca="false">F928+1/12</f>
        <v>1947.70833333326</v>
      </c>
      <c r="G929" s="3" t="n">
        <f aca="false">G921*4/12+G933*8/12</f>
        <v>2.37666666666667</v>
      </c>
      <c r="H929" s="2" t="n">
        <v>210.540109565217</v>
      </c>
      <c r="I929" s="2" t="n">
        <v>11.0442686956522</v>
      </c>
      <c r="J929" s="4" t="n">
        <f aca="false">J928*((H929+(I929/12))/H928)</f>
        <v>12076.9294544879</v>
      </c>
      <c r="K929" s="2" t="n">
        <f aca="false">D929*$E$1862/E929</f>
        <v>21.6691347826087</v>
      </c>
      <c r="L929" s="4" t="n">
        <f aca="false">K929*(J929/H929)</f>
        <v>1242.97746709537</v>
      </c>
      <c r="M929" s="26" t="n">
        <f aca="false">H929/AVERAGE(K809:K928)</f>
        <v>10.8274630172288</v>
      </c>
      <c r="O929" s="6" t="n">
        <f aca="false">J929/AVERAGE(L809:L928)</f>
        <v>14.058032932819</v>
      </c>
      <c r="Q929" s="29" t="n">
        <f aca="false">1/M929-(G929/100-(((E929/E809)^(1/10))-1))</f>
        <v>0.11508689211784</v>
      </c>
      <c r="R929" s="3" t="n">
        <f aca="false">((G929/G930+G929/1200+((1+G930/1200)^(-119))*(1-G929/G930)))</f>
        <v>1.00058401564716</v>
      </c>
      <c r="S929" s="3" t="n">
        <f aca="false">S928*R928*E928/E929</f>
        <v>11.1360858291702</v>
      </c>
      <c r="T929" s="9" t="n">
        <f aca="false">(($J1049/$J929)^(1/10)-1)</f>
        <v>0.151251423135413</v>
      </c>
      <c r="U929" s="9" t="n">
        <f aca="false">(($S1049/$S929)^(1/10)-1)</f>
        <v>-0.00698465054656483</v>
      </c>
      <c r="V929" s="9" t="n">
        <f aca="false">T929-U929</f>
        <v>0.158236073681978</v>
      </c>
      <c r="Y929" s="28"/>
      <c r="Z929" s="28"/>
    </row>
    <row r="930" customFormat="false" ht="14.65" hidden="false" customHeight="false" outlineLevel="0" collapsed="false">
      <c r="A930" s="11" t="n">
        <v>1947.1</v>
      </c>
      <c r="B930" s="1" t="n">
        <v>15.45</v>
      </c>
      <c r="C930" s="2" t="n">
        <v>0.806667</v>
      </c>
      <c r="D930" s="1" t="n">
        <v>1.57</v>
      </c>
      <c r="E930" s="1" t="n">
        <v>23</v>
      </c>
      <c r="F930" s="2" t="n">
        <f aca="false">F929+1/12</f>
        <v>1947.7916666666</v>
      </c>
      <c r="G930" s="3" t="n">
        <f aca="false">G921*3/12+G933*9/12</f>
        <v>2.3925</v>
      </c>
      <c r="H930" s="2" t="n">
        <v>215.992343478261</v>
      </c>
      <c r="I930" s="2" t="n">
        <v>11.2772748049565</v>
      </c>
      <c r="J930" s="4" t="n">
        <f aca="false">J929*((H930+(I930/12))/H929)</f>
        <v>12443.5855539748</v>
      </c>
      <c r="K930" s="2" t="n">
        <f aca="false">D930*$E$1862/E930</f>
        <v>21.9487365217391</v>
      </c>
      <c r="L930" s="4" t="n">
        <f aca="false">K930*(J930/H930)</f>
        <v>1264.49380710294</v>
      </c>
      <c r="M930" s="26" t="n">
        <f aca="false">H930/AVERAGE(K810:K929)</f>
        <v>11.1326620427548</v>
      </c>
      <c r="O930" s="6" t="n">
        <f aca="false">J930/AVERAGE(L810:L929)</f>
        <v>14.4350057941219</v>
      </c>
      <c r="Q930" s="29" t="n">
        <f aca="false">1/M930-(G930/100-(((E930/E810)^(1/10))-1))</f>
        <v>0.112396595473384</v>
      </c>
      <c r="R930" s="3" t="n">
        <f aca="false">((G930/G931+G930/1200+((1+G931/1200)^(-119))*(1-G930/G931)))</f>
        <v>1.00059826975307</v>
      </c>
      <c r="S930" s="3" t="n">
        <f aca="false">S929*R929*E929/E930</f>
        <v>11.1425894775426</v>
      </c>
      <c r="T930" s="9" t="n">
        <f aca="false">(($J1050/$J930)^(1/10)-1)</f>
        <v>0.140860847429613</v>
      </c>
      <c r="U930" s="9" t="n">
        <f aca="false">(($S1050/$S930)^(1/10)-1)</f>
        <v>-0.00712472664612285</v>
      </c>
      <c r="V930" s="9" t="n">
        <f aca="false">T930-U930</f>
        <v>0.147985574075736</v>
      </c>
      <c r="Y930" s="28"/>
      <c r="Z930" s="28"/>
    </row>
    <row r="931" customFormat="false" ht="14.65" hidden="false" customHeight="false" outlineLevel="0" collapsed="false">
      <c r="A931" s="11" t="n">
        <v>1947.11</v>
      </c>
      <c r="B931" s="1" t="n">
        <v>15.27</v>
      </c>
      <c r="C931" s="2" t="n">
        <v>0.823333</v>
      </c>
      <c r="D931" s="1" t="n">
        <v>1.59</v>
      </c>
      <c r="E931" s="1" t="n">
        <v>23.1</v>
      </c>
      <c r="F931" s="2" t="n">
        <f aca="false">F930+1/12</f>
        <v>1947.87499999993</v>
      </c>
      <c r="G931" s="3" t="n">
        <f aca="false">G921*2/12+G933*10/12</f>
        <v>2.40833333333333</v>
      </c>
      <c r="H931" s="2" t="n">
        <v>212.55178961039</v>
      </c>
      <c r="I931" s="2" t="n">
        <v>11.4604389387879</v>
      </c>
      <c r="J931" s="4" t="n">
        <f aca="false">J930*((H931+(I931/12))/H930)</f>
        <v>12300.3918345056</v>
      </c>
      <c r="K931" s="2" t="n">
        <f aca="false">D931*$E$1862/E931</f>
        <v>22.1321116883117</v>
      </c>
      <c r="L931" s="4" t="n">
        <f aca="false">K931*(J931/H931)</f>
        <v>1280.78736194263</v>
      </c>
      <c r="M931" s="26" t="n">
        <f aca="false">H931/AVERAGE(K811:K930)</f>
        <v>10.9754073248391</v>
      </c>
      <c r="O931" s="6" t="n">
        <f aca="false">J931/AVERAGE(L811:L930)</f>
        <v>14.2146709106859</v>
      </c>
      <c r="Q931" s="29" t="n">
        <f aca="false">1/M931-(G931/100-(((E931/E811)^(1/10))-1))</f>
        <v>0.114699192124017</v>
      </c>
      <c r="R931" s="3" t="n">
        <f aca="false">((G931/G932+G931/1200+((1+G932/1200)^(-119))*(1-G931/G932)))</f>
        <v>1.0006125227565</v>
      </c>
      <c r="S931" s="3" t="n">
        <f aca="false">S930*R930*E930/E931</f>
        <v>11.1009905753832</v>
      </c>
      <c r="T931" s="9" t="n">
        <f aca="false">(($J1051/$J931)^(1/10)-1)</f>
        <v>0.139709043035373</v>
      </c>
      <c r="U931" s="9" t="n">
        <f aca="false">(($S1051/$S931)^(1/10)-1)</f>
        <v>-0.0047445522646159</v>
      </c>
      <c r="V931" s="9" t="n">
        <f aca="false">T931-U931</f>
        <v>0.144453595299989</v>
      </c>
      <c r="Y931" s="28"/>
      <c r="Z931" s="28"/>
    </row>
    <row r="932" customFormat="false" ht="14.65" hidden="false" customHeight="false" outlineLevel="0" collapsed="false">
      <c r="A932" s="11" t="n">
        <v>1947.12</v>
      </c>
      <c r="B932" s="1" t="n">
        <v>15.03</v>
      </c>
      <c r="C932" s="2" t="n">
        <v>0.84</v>
      </c>
      <c r="D932" s="1" t="n">
        <v>1.61</v>
      </c>
      <c r="E932" s="1" t="n">
        <v>23.4</v>
      </c>
      <c r="F932" s="2" t="n">
        <f aca="false">F931+1/12</f>
        <v>1947.95833333326</v>
      </c>
      <c r="G932" s="3" t="n">
        <f aca="false">G921*1/12+G933*11/12</f>
        <v>2.42416666666667</v>
      </c>
      <c r="H932" s="2" t="n">
        <v>206.5289</v>
      </c>
      <c r="I932" s="2" t="n">
        <v>11.5425333333333</v>
      </c>
      <c r="J932" s="4" t="n">
        <f aca="false">J931*((H932+(I932/12))/H931)</f>
        <v>12007.5106090203</v>
      </c>
      <c r="K932" s="2" t="n">
        <f aca="false">D932*$E$1862/E932</f>
        <v>22.1231888888889</v>
      </c>
      <c r="L932" s="4" t="n">
        <f aca="false">K932*(J932/H932)</f>
        <v>1286.23367135879</v>
      </c>
      <c r="M932" s="26" t="n">
        <f aca="false">H932/AVERAGE(K812:K931)</f>
        <v>10.6809125319692</v>
      </c>
      <c r="O932" s="6" t="n">
        <f aca="false">J932/AVERAGE(L812:L931)</f>
        <v>13.8200490877768</v>
      </c>
      <c r="Q932" s="29" t="n">
        <f aca="false">1/M932-(G932/100-(((E932/E812)^(1/10))-1))</f>
        <v>0.119131970892438</v>
      </c>
      <c r="R932" s="3" t="n">
        <f aca="false">((G932/G933+G932/1200+((1+G933/1200)^(-119))*(1-G932/G933)))</f>
        <v>1.00062677465876</v>
      </c>
      <c r="S932" s="3" t="n">
        <f aca="false">S931*R931*E931/E932</f>
        <v>10.9653826182594</v>
      </c>
      <c r="T932" s="9" t="n">
        <f aca="false">(($J1052/$J932)^(1/10)-1)</f>
        <v>0.142824108133088</v>
      </c>
      <c r="U932" s="9" t="n">
        <f aca="false">(($S1052/$S932)^(1/10)-1)</f>
        <v>0.0010061381415678</v>
      </c>
      <c r="V932" s="9" t="n">
        <f aca="false">T932-U932</f>
        <v>0.14181796999152</v>
      </c>
      <c r="Y932" s="28"/>
      <c r="Z932" s="28"/>
    </row>
    <row r="933" customFormat="false" ht="14.65" hidden="false" customHeight="false" outlineLevel="0" collapsed="false">
      <c r="A933" s="11" t="n">
        <v>1948.01</v>
      </c>
      <c r="B933" s="1" t="n">
        <v>14.83</v>
      </c>
      <c r="C933" s="2" t="n">
        <v>0.843333</v>
      </c>
      <c r="D933" s="1" t="n">
        <v>1.64333</v>
      </c>
      <c r="E933" s="1" t="n">
        <v>23.7</v>
      </c>
      <c r="F933" s="2" t="n">
        <f aca="false">F932+1/12</f>
        <v>1948.0416666666</v>
      </c>
      <c r="G933" s="3" t="n">
        <v>2.44</v>
      </c>
      <c r="H933" s="2" t="n">
        <v>201.201175527426</v>
      </c>
      <c r="I933" s="2" t="n">
        <v>11.4416447040506</v>
      </c>
      <c r="J933" s="4" t="n">
        <f aca="false">J932*((H933+(I933/12))/H932)</f>
        <v>11753.1931634764</v>
      </c>
      <c r="K933" s="2" t="n">
        <f aca="false">D933*$E$1862/E933</f>
        <v>22.2953423991561</v>
      </c>
      <c r="L933" s="4" t="n">
        <f aca="false">K933*(J933/H933)</f>
        <v>1302.38536219391</v>
      </c>
      <c r="M933" s="26" t="n">
        <f aca="false">H933/AVERAGE(K813:K932)</f>
        <v>10.4193426573203</v>
      </c>
      <c r="O933" s="6" t="n">
        <f aca="false">J933/AVERAGE(L813:L932)</f>
        <v>13.4706592080363</v>
      </c>
      <c r="Q933" s="29" t="n">
        <f aca="false">1/M933-(G933/100-(((E933/E813)^(1/10))-1))</f>
        <v>0.124133256419619</v>
      </c>
      <c r="R933" s="3" t="n">
        <f aca="false">((G933/G934+G933/1200+((1+G934/1200)^(-119))*(1-G933/G934)))</f>
        <v>1.0029871827678</v>
      </c>
      <c r="S933" s="3" t="n">
        <f aca="false">S932*R932*E932/E933</f>
        <v>10.8333661328131</v>
      </c>
      <c r="T933" s="9" t="n">
        <f aca="false">(($J1053/$J933)^(1/10)-1)</f>
        <v>0.147105857361389</v>
      </c>
      <c r="U933" s="9" t="n">
        <f aca="false">(($S1053/$S933)^(1/10)-1)</f>
        <v>0.0028021021673601</v>
      </c>
      <c r="V933" s="9" t="n">
        <f aca="false">T933-U933</f>
        <v>0.144303755194029</v>
      </c>
      <c r="Y933" s="28"/>
      <c r="Z933" s="28"/>
    </row>
    <row r="934" customFormat="false" ht="14.65" hidden="false" customHeight="false" outlineLevel="0" collapsed="false">
      <c r="A934" s="11" t="n">
        <v>1948.02</v>
      </c>
      <c r="B934" s="1" t="n">
        <v>14.1</v>
      </c>
      <c r="C934" s="2" t="n">
        <v>0.846667</v>
      </c>
      <c r="D934" s="1" t="n">
        <v>1.67667</v>
      </c>
      <c r="E934" s="1" t="n">
        <v>23.5</v>
      </c>
      <c r="F934" s="2" t="n">
        <f aca="false">F933+1/12</f>
        <v>1948.12499999993</v>
      </c>
      <c r="G934" s="3" t="n">
        <f aca="false">G933*11/12+G945*1/12</f>
        <v>2.42916666666667</v>
      </c>
      <c r="H934" s="2" t="n">
        <v>192.9252</v>
      </c>
      <c r="I934" s="2" t="n">
        <v>11.5846383197447</v>
      </c>
      <c r="J934" s="4" t="n">
        <f aca="false">J933*((H934+(I934/12))/H933)</f>
        <v>11326.1441443058</v>
      </c>
      <c r="K934" s="2" t="n">
        <f aca="false">D934*$E$1862/E934</f>
        <v>22.9412691548936</v>
      </c>
      <c r="L934" s="4" t="n">
        <f aca="false">K934*(J934/H934)</f>
        <v>1346.82312783214</v>
      </c>
      <c r="M934" s="26" t="n">
        <f aca="false">H934/AVERAGE(K814:K933)</f>
        <v>9.99976116914418</v>
      </c>
      <c r="O934" s="6" t="n">
        <f aca="false">J934/AVERAGE(L814:L933)</f>
        <v>12.9221239253631</v>
      </c>
      <c r="Q934" s="29" t="n">
        <f aca="false">1/M934-(G934/100-(((E934/E814)^(1/10))-1))</f>
        <v>0.128120500847859</v>
      </c>
      <c r="R934" s="3" t="n">
        <f aca="false">((G934/G935+G934/1200+((1+G935/1200)^(-119))*(1-G934/G935)))</f>
        <v>1.00297865030383</v>
      </c>
      <c r="S934" s="3" t="n">
        <f aca="false">S933*R933*E933/E934</f>
        <v>10.9582016529951</v>
      </c>
      <c r="T934" s="9" t="n">
        <f aca="false">(($J1054/$J934)^(1/10)-1)</f>
        <v>0.152163332510577</v>
      </c>
      <c r="U934" s="9" t="n">
        <f aca="false">(($S1054/$S934)^(1/10)-1)</f>
        <v>0.00225261589318615</v>
      </c>
      <c r="V934" s="9" t="n">
        <f aca="false">T934-U934</f>
        <v>0.149910716617391</v>
      </c>
      <c r="Y934" s="28"/>
      <c r="Z934" s="28"/>
    </row>
    <row r="935" customFormat="false" ht="14.65" hidden="false" customHeight="false" outlineLevel="0" collapsed="false">
      <c r="A935" s="11" t="n">
        <v>1948.03</v>
      </c>
      <c r="B935" s="1" t="n">
        <v>14.3</v>
      </c>
      <c r="C935" s="2" t="n">
        <v>0.85</v>
      </c>
      <c r="D935" s="1" t="n">
        <v>1.71</v>
      </c>
      <c r="E935" s="1" t="n">
        <v>23.4</v>
      </c>
      <c r="F935" s="2" t="n">
        <f aca="false">F934+1/12</f>
        <v>1948.20833333326</v>
      </c>
      <c r="G935" s="3" t="n">
        <f aca="false">G933*10/12+G945*2/12</f>
        <v>2.41833333333333</v>
      </c>
      <c r="H935" s="2" t="n">
        <v>196.497888888889</v>
      </c>
      <c r="I935" s="2" t="n">
        <v>11.6799444444444</v>
      </c>
      <c r="J935" s="4" t="n">
        <f aca="false">J934*((H935+(I935/12))/H934)</f>
        <v>11593.0291885419</v>
      </c>
      <c r="K935" s="2" t="n">
        <f aca="false">D935*$E$1862/E935</f>
        <v>23.4973</v>
      </c>
      <c r="L935" s="4" t="n">
        <f aca="false">K935*(J935/H935)</f>
        <v>1386.29929457389</v>
      </c>
      <c r="M935" s="26" t="n">
        <f aca="false">H935/AVERAGE(K815:K934)</f>
        <v>10.1866806094897</v>
      </c>
      <c r="O935" s="6" t="n">
        <f aca="false">J935/AVERAGE(L815:L934)</f>
        <v>13.1573483848697</v>
      </c>
      <c r="Q935" s="29" t="n">
        <f aca="false">1/M935-(G935/100-(((E935/E815)^(1/10))-1))</f>
        <v>0.125945156896441</v>
      </c>
      <c r="R935" s="3" t="n">
        <f aca="false">((G935/G936+G935/1200+((1+G936/1200)^(-119))*(1-G935/G936)))</f>
        <v>1.00297011819273</v>
      </c>
      <c r="S935" s="3" t="n">
        <f aca="false">S934*R934*E934/E935</f>
        <v>11.0378117152324</v>
      </c>
      <c r="T935" s="9" t="n">
        <f aca="false">(($J1055/$J935)^(1/10)-1)</f>
        <v>0.151429567348155</v>
      </c>
      <c r="U935" s="9" t="n">
        <f aca="false">(($S1055/$S935)^(1/10)-1)</f>
        <v>0.00168165864111813</v>
      </c>
      <c r="V935" s="9" t="n">
        <f aca="false">T935-U935</f>
        <v>0.149747908707037</v>
      </c>
      <c r="Y935" s="28"/>
      <c r="Z935" s="28"/>
    </row>
    <row r="936" customFormat="false" ht="14.65" hidden="false" customHeight="false" outlineLevel="0" collapsed="false">
      <c r="A936" s="11" t="n">
        <v>1948.04</v>
      </c>
      <c r="B936" s="1" t="n">
        <v>15.4</v>
      </c>
      <c r="C936" s="2" t="n">
        <v>0.85</v>
      </c>
      <c r="D936" s="1" t="n">
        <v>1.76</v>
      </c>
      <c r="E936" s="1" t="n">
        <v>23.8</v>
      </c>
      <c r="F936" s="2" t="n">
        <f aca="false">F935+1/12</f>
        <v>1948.2916666666</v>
      </c>
      <c r="G936" s="3" t="n">
        <f aca="false">G933*9/12+G945*3/12</f>
        <v>2.4075</v>
      </c>
      <c r="H936" s="2" t="n">
        <v>208.056588235294</v>
      </c>
      <c r="I936" s="2" t="n">
        <v>11.4836428571429</v>
      </c>
      <c r="J936" s="4" t="n">
        <f aca="false">J935*((H936+(I936/12))/H935)</f>
        <v>12331.4316397219</v>
      </c>
      <c r="K936" s="2" t="n">
        <f aca="false">D936*$E$1862/E936</f>
        <v>23.7778957983193</v>
      </c>
      <c r="L936" s="4" t="n">
        <f aca="false">K936*(J936/H936)</f>
        <v>1409.30647311107</v>
      </c>
      <c r="M936" s="26" t="n">
        <f aca="false">H936/AVERAGE(K816:K935)</f>
        <v>10.7794844820246</v>
      </c>
      <c r="O936" s="6" t="n">
        <f aca="false">J936/AVERAGE(L816:L935)</f>
        <v>13.9125191014347</v>
      </c>
      <c r="Q936" s="29" t="n">
        <f aca="false">1/M936-(G936/100-(((E936/E816)^(1/10))-1))</f>
        <v>0.1216950031055</v>
      </c>
      <c r="R936" s="3" t="n">
        <f aca="false">((G936/G937+G936/1200+((1+G937/1200)^(-119))*(1-G936/G937)))</f>
        <v>1.00296158643479</v>
      </c>
      <c r="S936" s="3" t="n">
        <f aca="false">S935*R935*E935/E936</f>
        <v>10.8845348950592</v>
      </c>
      <c r="T936" s="9" t="n">
        <f aca="false">(($J1056/$J936)^(1/10)-1)</f>
        <v>0.144963502369598</v>
      </c>
      <c r="U936" s="9" t="n">
        <f aca="false">(($S1056/$S936)^(1/10)-1)</f>
        <v>0.00384332843333413</v>
      </c>
      <c r="V936" s="9" t="n">
        <f aca="false">T936-U936</f>
        <v>0.141120173936264</v>
      </c>
      <c r="Y936" s="28"/>
      <c r="Z936" s="28"/>
    </row>
    <row r="937" customFormat="false" ht="14.65" hidden="false" customHeight="false" outlineLevel="0" collapsed="false">
      <c r="A937" s="11" t="n">
        <v>1948.05</v>
      </c>
      <c r="B937" s="1" t="n">
        <v>16.15</v>
      </c>
      <c r="C937" s="2" t="n">
        <v>0.85</v>
      </c>
      <c r="D937" s="1" t="n">
        <v>1.81</v>
      </c>
      <c r="E937" s="1" t="n">
        <v>23.9</v>
      </c>
      <c r="F937" s="2" t="n">
        <f aca="false">F936+1/12</f>
        <v>1948.37499999993</v>
      </c>
      <c r="G937" s="3" t="n">
        <f aca="false">G933*8/12+G945*4/12</f>
        <v>2.39666666666667</v>
      </c>
      <c r="H937" s="2" t="n">
        <v>217.276288702929</v>
      </c>
      <c r="I937" s="2" t="n">
        <v>11.4355941422594</v>
      </c>
      <c r="J937" s="4" t="n">
        <f aca="false">J936*((H937+(I937/12))/H936)</f>
        <v>12934.3615656846</v>
      </c>
      <c r="K937" s="2" t="n">
        <f aca="false">D937*$E$1862/E937</f>
        <v>24.3510887029289</v>
      </c>
      <c r="L937" s="4" t="n">
        <f aca="false">K937*(J937/H937)</f>
        <v>1449.60956246991</v>
      </c>
      <c r="M937" s="26" t="n">
        <f aca="false">H937/AVERAGE(K817:K936)</f>
        <v>11.2410326979844</v>
      </c>
      <c r="O937" s="6" t="n">
        <f aca="false">J937/AVERAGE(L817:L936)</f>
        <v>14.4966348796513</v>
      </c>
      <c r="Q937" s="29" t="n">
        <f aca="false">1/M937-(G937/100-(((E937/E817)^(1/10))-1))</f>
        <v>0.119180671685039</v>
      </c>
      <c r="R937" s="3" t="n">
        <f aca="false">((G937/G938+G937/1200+((1+G938/1200)^(-119))*(1-G937/G938)))</f>
        <v>1.00295305503029</v>
      </c>
      <c r="S937" s="3" t="n">
        <f aca="false">S936*R936*E936/E937</f>
        <v>10.8710935224138</v>
      </c>
      <c r="T937" s="9" t="n">
        <f aca="false">(($J1057/$J937)^(1/10)-1)</f>
        <v>0.143498739590044</v>
      </c>
      <c r="U937" s="9" t="n">
        <f aca="false">(($S1057/$S937)^(1/10)-1)</f>
        <v>0.00386287677398633</v>
      </c>
      <c r="V937" s="9" t="n">
        <f aca="false">T937-U937</f>
        <v>0.139635862816057</v>
      </c>
      <c r="Y937" s="28"/>
      <c r="Z937" s="28"/>
    </row>
    <row r="938" customFormat="false" ht="14.65" hidden="false" customHeight="false" outlineLevel="0" collapsed="false">
      <c r="A938" s="11" t="n">
        <v>1948.06</v>
      </c>
      <c r="B938" s="1" t="n">
        <v>16.82</v>
      </c>
      <c r="C938" s="2" t="n">
        <v>0.85</v>
      </c>
      <c r="D938" s="1" t="n">
        <v>1.86</v>
      </c>
      <c r="E938" s="1" t="n">
        <v>24.1</v>
      </c>
      <c r="F938" s="2" t="n">
        <f aca="false">F937+1/12</f>
        <v>1948.45833333326</v>
      </c>
      <c r="G938" s="3" t="n">
        <f aca="false">G933*7/12+G945*5/12</f>
        <v>2.38583333333333</v>
      </c>
      <c r="H938" s="2" t="n">
        <v>224.412300414938</v>
      </c>
      <c r="I938" s="2" t="n">
        <v>11.3406929460581</v>
      </c>
      <c r="J938" s="4" t="n">
        <f aca="false">J937*((H938+(I938/12))/H937)</f>
        <v>13415.4240636905</v>
      </c>
      <c r="K938" s="2" t="n">
        <f aca="false">D938*$E$1862/E938</f>
        <v>24.8161045643154</v>
      </c>
      <c r="L938" s="4" t="n">
        <f aca="false">K938*(J938/H938)</f>
        <v>1483.51300585401</v>
      </c>
      <c r="M938" s="26" t="n">
        <f aca="false">H938/AVERAGE(K818:K937)</f>
        <v>11.5838957565238</v>
      </c>
      <c r="O938" s="6" t="n">
        <f aca="false">J938/AVERAGE(L818:L937)</f>
        <v>14.9258474933371</v>
      </c>
      <c r="Q938" s="29" t="n">
        <f aca="false">1/M938-(G938/100-(((E938/E818)^(1/10))-1))</f>
        <v>0.117534811393686</v>
      </c>
      <c r="R938" s="3" t="n">
        <f aca="false">((G938/G939+G938/1200+((1+G939/1200)^(-119))*(1-G938/G939)))</f>
        <v>1.00294452397952</v>
      </c>
      <c r="S938" s="3" t="n">
        <f aca="false">S937*R937*E937/E938</f>
        <v>10.8127135016521</v>
      </c>
      <c r="T938" s="9" t="n">
        <f aca="false">(($J1058/$J938)^(1/10)-1)</f>
        <v>0.142406320347483</v>
      </c>
      <c r="U938" s="9" t="n">
        <f aca="false">(($S1058/$S938)^(1/10)-1)</f>
        <v>0.00421690015849752</v>
      </c>
      <c r="V938" s="9" t="n">
        <f aca="false">T938-U938</f>
        <v>0.138189420188985</v>
      </c>
      <c r="Y938" s="28"/>
      <c r="Z938" s="28"/>
    </row>
    <row r="939" customFormat="false" ht="14.65" hidden="false" customHeight="false" outlineLevel="0" collapsed="false">
      <c r="A939" s="11" t="n">
        <v>1948.07</v>
      </c>
      <c r="B939" s="1" t="n">
        <v>16.42</v>
      </c>
      <c r="C939" s="2" t="n">
        <v>0.856667</v>
      </c>
      <c r="D939" s="1" t="n">
        <v>1.93</v>
      </c>
      <c r="E939" s="1" t="n">
        <v>24.4</v>
      </c>
      <c r="F939" s="2" t="n">
        <f aca="false">F938+1/12</f>
        <v>1948.5416666666</v>
      </c>
      <c r="G939" s="3" t="n">
        <f aca="false">G933*6/12+G945*6/12</f>
        <v>2.375</v>
      </c>
      <c r="H939" s="2" t="n">
        <v>216.381952459016</v>
      </c>
      <c r="I939" s="2" t="n">
        <v>11.2891155948361</v>
      </c>
      <c r="J939" s="4" t="n">
        <f aca="false">J938*((H939+(I939/12))/H938)</f>
        <v>12991.6066810675</v>
      </c>
      <c r="K939" s="2" t="n">
        <f aca="false">D939*$E$1862/E939</f>
        <v>25.4334450819672</v>
      </c>
      <c r="L939" s="4" t="n">
        <f aca="false">K939*(J939/H939)</f>
        <v>1527.02806909015</v>
      </c>
      <c r="M939" s="26" t="n">
        <f aca="false">H939/AVERAGE(K819:K938)</f>
        <v>11.1346217391809</v>
      </c>
      <c r="O939" s="6" t="n">
        <f aca="false">J939/AVERAGE(L819:L938)</f>
        <v>14.3384387054341</v>
      </c>
      <c r="Q939" s="29" t="n">
        <f aca="false">1/M939-(G939/100-(((E939/E819)^(1/10))-1))</f>
        <v>0.122432428193532</v>
      </c>
      <c r="R939" s="3" t="n">
        <f aca="false">((G939/G940+G939/1200+((1+G940/1200)^(-119))*(1-G939/G940)))</f>
        <v>1.00293599328278</v>
      </c>
      <c r="S939" s="3" t="n">
        <f aca="false">S938*R938*E938/E939</f>
        <v>10.7112171426139</v>
      </c>
      <c r="T939" s="9" t="n">
        <f aca="false">(($J1059/$J939)^(1/10)-1)</f>
        <v>0.149154137617457</v>
      </c>
      <c r="U939" s="9" t="n">
        <f aca="false">(($S1059/$S939)^(1/10)-1)</f>
        <v>0.00309113448418974</v>
      </c>
      <c r="V939" s="9" t="n">
        <f aca="false">T939-U939</f>
        <v>0.146063003133267</v>
      </c>
      <c r="Y939" s="28"/>
      <c r="Z939" s="28"/>
    </row>
    <row r="940" customFormat="false" ht="14.65" hidden="false" customHeight="false" outlineLevel="0" collapsed="false">
      <c r="A940" s="11" t="n">
        <v>1948.08</v>
      </c>
      <c r="B940" s="1" t="n">
        <v>15.94</v>
      </c>
      <c r="C940" s="2" t="n">
        <v>0.863333</v>
      </c>
      <c r="D940" s="1" t="n">
        <v>2</v>
      </c>
      <c r="E940" s="1" t="n">
        <v>24.5</v>
      </c>
      <c r="F940" s="2" t="n">
        <f aca="false">F939+1/12</f>
        <v>1948.62499999993</v>
      </c>
      <c r="G940" s="3" t="n">
        <f aca="false">G933*5/12+G945*7/12</f>
        <v>2.36416666666667</v>
      </c>
      <c r="H940" s="2" t="n">
        <v>209.19916244898</v>
      </c>
      <c r="I940" s="2" t="n">
        <v>11.3305232443265</v>
      </c>
      <c r="J940" s="4" t="n">
        <f aca="false">J939*((H940+(I940/12))/H939)</f>
        <v>12617.0413658677</v>
      </c>
      <c r="K940" s="2" t="n">
        <f aca="false">D940*$E$1862/E940</f>
        <v>26.2483265306122</v>
      </c>
      <c r="L940" s="4" t="n">
        <f aca="false">K940*(J940/H940)</f>
        <v>1583.06667074877</v>
      </c>
      <c r="M940" s="26" t="n">
        <f aca="false">H940/AVERAGE(K820:K939)</f>
        <v>10.7235566624781</v>
      </c>
      <c r="O940" s="6" t="n">
        <f aca="false">J940/AVERAGE(L820:L939)</f>
        <v>13.8041636364917</v>
      </c>
      <c r="Q940" s="29" t="n">
        <f aca="false">1/M940-(G940/100-(((E940/E820)^(1/10))-1))</f>
        <v>0.126415581550588</v>
      </c>
      <c r="R940" s="3" t="n">
        <f aca="false">((G940/G941+G940/1200+((1+G941/1200)^(-119))*(1-G940/G941)))</f>
        <v>1.00292746294034</v>
      </c>
      <c r="S940" s="3" t="n">
        <f aca="false">S939*R939*E939/E940</f>
        <v>10.6988175911166</v>
      </c>
      <c r="T940" s="9" t="n">
        <f aca="false">(($J1060/$J940)^(1/10)-1)</f>
        <v>0.157510227634188</v>
      </c>
      <c r="U940" s="9" t="n">
        <f aca="false">(($S1060/$S940)^(1/10)-1)</f>
        <v>0.000941104009370086</v>
      </c>
      <c r="V940" s="9" t="n">
        <f aca="false">T940-U940</f>
        <v>0.156569123624817</v>
      </c>
      <c r="Y940" s="28"/>
      <c r="Z940" s="28"/>
    </row>
    <row r="941" customFormat="false" ht="14.65" hidden="false" customHeight="false" outlineLevel="0" collapsed="false">
      <c r="A941" s="11" t="n">
        <v>1948.09</v>
      </c>
      <c r="B941" s="1" t="n">
        <v>15.76</v>
      </c>
      <c r="C941" s="2" t="n">
        <v>0.87</v>
      </c>
      <c r="D941" s="1" t="n">
        <v>2.07</v>
      </c>
      <c r="E941" s="1" t="n">
        <v>24.5</v>
      </c>
      <c r="F941" s="2" t="n">
        <f aca="false">F940+1/12</f>
        <v>1948.70833333326</v>
      </c>
      <c r="G941" s="3" t="n">
        <f aca="false">G933*4/12+G945*8/12</f>
        <v>2.35333333333333</v>
      </c>
      <c r="H941" s="2" t="n">
        <v>206.836813061225</v>
      </c>
      <c r="I941" s="2" t="n">
        <v>11.4180220408163</v>
      </c>
      <c r="J941" s="4" t="n">
        <f aca="false">J940*((H941+(I941/12))/H940)</f>
        <v>12531.951532315</v>
      </c>
      <c r="K941" s="2" t="n">
        <f aca="false">D941*$E$1862/E941</f>
        <v>27.1670179591837</v>
      </c>
      <c r="L941" s="4" t="n">
        <f aca="false">K941*(J941/H941)</f>
        <v>1646.01140050076</v>
      </c>
      <c r="M941" s="26" t="n">
        <f aca="false">H941/AVERAGE(K821:K940)</f>
        <v>10.5530136893992</v>
      </c>
      <c r="O941" s="6" t="n">
        <f aca="false">J941/AVERAGE(L821:L940)</f>
        <v>13.5815951725697</v>
      </c>
      <c r="Q941" s="29" t="n">
        <f aca="false">1/M941-(G941/100-(((E941/E821)^(1/10))-1))</f>
        <v>0.128030933014922</v>
      </c>
      <c r="R941" s="3" t="n">
        <f aca="false">((G941/G942+G941/1200+((1+G942/1200)^(-119))*(1-G941/G942)))</f>
        <v>1.0029189329525</v>
      </c>
      <c r="S941" s="3" t="n">
        <f aca="false">S940*R940*E940/E941</f>
        <v>10.7301379831201</v>
      </c>
      <c r="T941" s="9" t="n">
        <f aca="false">(($J1061/$J941)^(1/10)-1)</f>
        <v>0.161659145099917</v>
      </c>
      <c r="U941" s="9" t="n">
        <f aca="false">(($S1061/$S941)^(1/10)-1)</f>
        <v>-0.000886744578231569</v>
      </c>
      <c r="V941" s="9" t="n">
        <f aca="false">T941-U941</f>
        <v>0.162545889678149</v>
      </c>
      <c r="Y941" s="28"/>
      <c r="Z941" s="28"/>
    </row>
    <row r="942" customFormat="false" ht="14.65" hidden="false" customHeight="false" outlineLevel="0" collapsed="false">
      <c r="A942" s="11" t="n">
        <v>1948.1</v>
      </c>
      <c r="B942" s="1" t="n">
        <v>16.19</v>
      </c>
      <c r="C942" s="2" t="n">
        <v>0.89</v>
      </c>
      <c r="D942" s="1" t="n">
        <v>2.14333</v>
      </c>
      <c r="E942" s="1" t="n">
        <v>24.4</v>
      </c>
      <c r="F942" s="2" t="n">
        <f aca="false">F941+1/12</f>
        <v>1948.7916666666</v>
      </c>
      <c r="G942" s="3" t="n">
        <f aca="false">G933*3/12+G945*9/12</f>
        <v>2.3425</v>
      </c>
      <c r="H942" s="2" t="n">
        <v>213.351023770492</v>
      </c>
      <c r="I942" s="2" t="n">
        <v>11.7283762295082</v>
      </c>
      <c r="J942" s="4" t="n">
        <f aca="false">J941*((H942+(I942/12))/H941)</f>
        <v>12985.8555466056</v>
      </c>
      <c r="K942" s="2" t="n">
        <f aca="false">D942*$E$1862/E942</f>
        <v>28.2446973303279</v>
      </c>
      <c r="L942" s="4" t="n">
        <f aca="false">K942*(J942/H942)</f>
        <v>1719.14600177308</v>
      </c>
      <c r="M942" s="26" t="n">
        <f aca="false">H942/AVERAGE(K822:K941)</f>
        <v>10.8254098091695</v>
      </c>
      <c r="O942" s="6" t="n">
        <f aca="false">J942/AVERAGE(L822:L941)</f>
        <v>13.9293119622193</v>
      </c>
      <c r="Q942" s="29" t="n">
        <f aca="false">1/M942-(G942/100-(((E942/E822)^(1/10))-1))</f>
        <v>0.126074855282114</v>
      </c>
      <c r="R942" s="3" t="n">
        <f aca="false">((G942/G943+G942/1200+((1+G943/1200)^(-119))*(1-G942/G943)))</f>
        <v>1.00291040331955</v>
      </c>
      <c r="S942" s="3" t="n">
        <f aca="false">S941*R941*E941/E942</f>
        <v>10.8055628747281</v>
      </c>
      <c r="T942" s="9" t="n">
        <f aca="false">(($J1062/$J942)^(1/10)-1)</f>
        <v>0.162484024277434</v>
      </c>
      <c r="U942" s="9" t="n">
        <f aca="false">(($S1062/$S942)^(1/10)-1)</f>
        <v>-0.00160305064092969</v>
      </c>
      <c r="V942" s="9" t="n">
        <f aca="false">T942-U942</f>
        <v>0.164087074918363</v>
      </c>
      <c r="Y942" s="28"/>
      <c r="Z942" s="28"/>
    </row>
    <row r="943" customFormat="false" ht="14.65" hidden="false" customHeight="false" outlineLevel="0" collapsed="false">
      <c r="A943" s="11" t="n">
        <v>1948.11</v>
      </c>
      <c r="B943" s="1" t="n">
        <v>15.29</v>
      </c>
      <c r="C943" s="2" t="n">
        <v>0.91</v>
      </c>
      <c r="D943" s="1" t="n">
        <v>2.21667</v>
      </c>
      <c r="E943" s="1" t="n">
        <v>24.2</v>
      </c>
      <c r="F943" s="2" t="n">
        <f aca="false">F942+1/12</f>
        <v>1948.87499999993</v>
      </c>
      <c r="G943" s="3" t="n">
        <f aca="false">G933*2/12+G945*10/12</f>
        <v>2.33166666666667</v>
      </c>
      <c r="H943" s="2" t="n">
        <v>203.156081818182</v>
      </c>
      <c r="I943" s="2" t="n">
        <v>12.0910421487603</v>
      </c>
      <c r="J943" s="4" t="n">
        <f aca="false">J942*((H943+(I943/12))/H942)</f>
        <v>12426.6566069382</v>
      </c>
      <c r="K943" s="2" t="n">
        <f aca="false">D943*$E$1862/E943</f>
        <v>29.4525828570248</v>
      </c>
      <c r="L943" s="4" t="n">
        <f aca="false">K943*(J943/H943)</f>
        <v>1801.55637023556</v>
      </c>
      <c r="M943" s="26" t="n">
        <f aca="false">H943/AVERAGE(K823:K942)</f>
        <v>10.2480962056356</v>
      </c>
      <c r="O943" s="6" t="n">
        <f aca="false">J943/AVERAGE(L823:L942)</f>
        <v>13.1870353409985</v>
      </c>
      <c r="Q943" s="29" t="n">
        <f aca="false">1/M943-(G943/100-(((E943/E823)^(1/10))-1))</f>
        <v>0.130517324049946</v>
      </c>
      <c r="R943" s="3" t="n">
        <f aca="false">((G943/G944+G943/1200+((1+G944/1200)^(-119))*(1-G943/G944)))</f>
        <v>1.00290187404178</v>
      </c>
      <c r="S943" s="3" t="n">
        <f aca="false">S942*R942*E942/E943</f>
        <v>10.9265734986461</v>
      </c>
      <c r="T943" s="9" t="n">
        <f aca="false">(($J1063/$J943)^(1/10)-1)</f>
        <v>0.17103568028838</v>
      </c>
      <c r="U943" s="9" t="n">
        <f aca="false">(($S1063/$S943)^(1/10)-1)</f>
        <v>-0.00225102438623048</v>
      </c>
      <c r="V943" s="9" t="n">
        <f aca="false">T943-U943</f>
        <v>0.17328670467461</v>
      </c>
      <c r="Y943" s="28"/>
      <c r="Z943" s="28"/>
    </row>
    <row r="944" customFormat="false" ht="14.65" hidden="false" customHeight="false" outlineLevel="0" collapsed="false">
      <c r="A944" s="11" t="n">
        <v>1948.12</v>
      </c>
      <c r="B944" s="1" t="n">
        <v>15.19</v>
      </c>
      <c r="C944" s="2" t="n">
        <v>0.93</v>
      </c>
      <c r="D944" s="1" t="n">
        <v>2.29</v>
      </c>
      <c r="E944" s="1" t="n">
        <v>24.1</v>
      </c>
      <c r="F944" s="2" t="n">
        <f aca="false">F943+1/12</f>
        <v>1948.95833333326</v>
      </c>
      <c r="G944" s="3" t="n">
        <f aca="false">G933*1/12+G945*11/12</f>
        <v>2.32083333333333</v>
      </c>
      <c r="H944" s="2" t="n">
        <v>202.664853941909</v>
      </c>
      <c r="I944" s="2" t="n">
        <v>12.4080522821577</v>
      </c>
      <c r="J944" s="4" t="n">
        <f aca="false">J943*((H944+(I944/12))/H943)</f>
        <v>12459.8571731139</v>
      </c>
      <c r="K944" s="2" t="n">
        <f aca="false">D944*$E$1862/E944</f>
        <v>30.5531609958506</v>
      </c>
      <c r="L944" s="4" t="n">
        <f aca="false">K944*(J944/H944)</f>
        <v>1878.41164755964</v>
      </c>
      <c r="M944" s="26" t="n">
        <f aca="false">H944/AVERAGE(K824:K943)</f>
        <v>10.1596529389009</v>
      </c>
      <c r="O944" s="6" t="n">
        <f aca="false">J944/AVERAGE(L824:L943)</f>
        <v>13.0738620087786</v>
      </c>
      <c r="Q944" s="29" t="n">
        <f aca="false">1/M944-(G944/100-(((E944/E824)^(1/10))-1))</f>
        <v>0.131037834235212</v>
      </c>
      <c r="R944" s="3" t="n">
        <f aca="false">((G944/G945+G944/1200+((1+G945/1200)^(-119))*(1-G944/G945)))</f>
        <v>1.00289334511947</v>
      </c>
      <c r="S944" s="3" t="n">
        <f aca="false">S943*R943*E943/E944</f>
        <v>11.0037510844509</v>
      </c>
      <c r="T944" s="9" t="n">
        <f aca="false">(($J1064/$J944)^(1/10)-1)</f>
        <v>0.173637126933573</v>
      </c>
      <c r="U944" s="9" t="n">
        <f aca="false">(($S1064/$S944)^(1/10)-1)</f>
        <v>-0.00328462593710976</v>
      </c>
      <c r="V944" s="9" t="n">
        <f aca="false">T944-U944</f>
        <v>0.176921752870683</v>
      </c>
      <c r="Y944" s="28"/>
      <c r="Z944" s="28"/>
    </row>
    <row r="945" customFormat="false" ht="14.65" hidden="false" customHeight="false" outlineLevel="0" collapsed="false">
      <c r="A945" s="11" t="n">
        <v>1949.01</v>
      </c>
      <c r="B945" s="1" t="n">
        <v>15.36</v>
      </c>
      <c r="C945" s="2" t="n">
        <v>0.946667</v>
      </c>
      <c r="D945" s="1" t="n">
        <v>2.32</v>
      </c>
      <c r="E945" s="1" t="n">
        <v>24</v>
      </c>
      <c r="F945" s="2" t="n">
        <f aca="false">F944+1/12</f>
        <v>1949.0416666666</v>
      </c>
      <c r="G945" s="3" t="n">
        <v>2.31</v>
      </c>
      <c r="H945" s="2" t="n">
        <v>205.78688</v>
      </c>
      <c r="I945" s="2" t="n">
        <v>12.6830500214167</v>
      </c>
      <c r="J945" s="4" t="n">
        <f aca="false">J944*((H945+(I945/12))/H944)</f>
        <v>12716.7792807742</v>
      </c>
      <c r="K945" s="2" t="n">
        <f aca="false">D945*$E$1862/E945</f>
        <v>31.0823933333333</v>
      </c>
      <c r="L945" s="4" t="n">
        <f aca="false">K945*(J945/H945)</f>
        <v>1920.76353720027</v>
      </c>
      <c r="M945" s="26" t="n">
        <f aca="false">H945/AVERAGE(K825:K944)</f>
        <v>10.248285758039</v>
      </c>
      <c r="O945" s="6" t="n">
        <f aca="false">J945/AVERAGE(L825:L944)</f>
        <v>13.1873994426007</v>
      </c>
      <c r="Q945" s="29" t="n">
        <f aca="false">1/M945-(G945/100-(((E945/E825)^(1/10))-1))</f>
        <v>0.129855984407621</v>
      </c>
      <c r="R945" s="3" t="n">
        <f aca="false">((G945/G946+G945/1200+((1+G946/1200)^(-119))*(1-G945/G946)))</f>
        <v>1.00185120931111</v>
      </c>
      <c r="S945" s="3" t="n">
        <f aca="false">S944*R944*E944/E945</f>
        <v>11.0815703536717</v>
      </c>
      <c r="T945" s="9" t="n">
        <f aca="false">(($J1065/$J945)^(1/10)-1)</f>
        <v>0.175729485632002</v>
      </c>
      <c r="U945" s="9" t="n">
        <f aca="false">(($S1065/$S945)^(1/10)-1)</f>
        <v>-0.00531598526172761</v>
      </c>
      <c r="V945" s="9" t="n">
        <f aca="false">T945-U945</f>
        <v>0.181045470893729</v>
      </c>
      <c r="Y945" s="28"/>
      <c r="Z945" s="28"/>
    </row>
    <row r="946" customFormat="false" ht="14.65" hidden="false" customHeight="false" outlineLevel="0" collapsed="false">
      <c r="A946" s="11" t="n">
        <v>1949.02</v>
      </c>
      <c r="B946" s="1" t="n">
        <v>14.77</v>
      </c>
      <c r="C946" s="2" t="n">
        <v>0.963333</v>
      </c>
      <c r="D946" s="1" t="n">
        <v>2.35</v>
      </c>
      <c r="E946" s="1" t="n">
        <v>23.8</v>
      </c>
      <c r="F946" s="2" t="n">
        <f aca="false">F945+1/12</f>
        <v>1949.12499999993</v>
      </c>
      <c r="G946" s="3" t="n">
        <f aca="false">G945*11/12+G957*1/12</f>
        <v>2.31083333333333</v>
      </c>
      <c r="H946" s="2" t="n">
        <v>199.545182352941</v>
      </c>
      <c r="I946" s="2" t="n">
        <v>13.0147907347059</v>
      </c>
      <c r="J946" s="4" t="n">
        <f aca="false">J945*((H946+(I946/12))/H945)</f>
        <v>12398.0898375093</v>
      </c>
      <c r="K946" s="2" t="n">
        <f aca="false">D946*$E$1862/E946</f>
        <v>31.7488949579832</v>
      </c>
      <c r="L946" s="4" t="n">
        <f aca="false">K946*(J946/H946)</f>
        <v>1972.61415830379</v>
      </c>
      <c r="M946" s="26" t="n">
        <f aca="false">H946/AVERAGE(K826:K945)</f>
        <v>9.87251714057006</v>
      </c>
      <c r="O946" s="6" t="n">
        <f aca="false">J946/AVERAGE(L826:L945)</f>
        <v>12.7059818454288</v>
      </c>
      <c r="Q946" s="29" t="n">
        <f aca="false">1/M946-(G946/100-(((E946/E826)^(1/10))-1))</f>
        <v>0.133435034127656</v>
      </c>
      <c r="R946" s="3" t="n">
        <f aca="false">((G946/G947+G946/1200+((1+G947/1200)^(-119))*(1-G946/G947)))</f>
        <v>1.00185190670817</v>
      </c>
      <c r="S946" s="3" t="n">
        <f aca="false">S945*R945*E945/E946</f>
        <v>11.1953794889669</v>
      </c>
      <c r="T946" s="9" t="n">
        <f aca="false">(($J1066/$J946)^(1/10)-1)</f>
        <v>0.177625493094185</v>
      </c>
      <c r="U946" s="9" t="n">
        <f aca="false">(($S1066/$S946)^(1/10)-1)</f>
        <v>-0.0051700894513409</v>
      </c>
      <c r="V946" s="9" t="n">
        <f aca="false">T946-U946</f>
        <v>0.182795582545526</v>
      </c>
      <c r="Y946" s="28"/>
      <c r="Z946" s="28"/>
    </row>
    <row r="947" customFormat="false" ht="14.65" hidden="false" customHeight="false" outlineLevel="0" collapsed="false">
      <c r="A947" s="11" t="n">
        <v>1949.03</v>
      </c>
      <c r="B947" s="1" t="n">
        <v>14.91</v>
      </c>
      <c r="C947" s="2" t="n">
        <v>0.98</v>
      </c>
      <c r="D947" s="1" t="n">
        <v>2.38</v>
      </c>
      <c r="E947" s="1" t="n">
        <v>23.8</v>
      </c>
      <c r="F947" s="2" t="n">
        <f aca="false">F946+1/12</f>
        <v>1949.20833333326</v>
      </c>
      <c r="G947" s="3" t="n">
        <f aca="false">G945*10/12+G957*2/12</f>
        <v>2.31166666666667</v>
      </c>
      <c r="H947" s="2" t="n">
        <v>201.436605882353</v>
      </c>
      <c r="I947" s="2" t="n">
        <v>13.2399647058824</v>
      </c>
      <c r="J947" s="4" t="n">
        <f aca="false">J946*((H947+(I947/12))/H946)</f>
        <v>12584.1591162713</v>
      </c>
      <c r="K947" s="2" t="n">
        <f aca="false">D947*$E$1862/E947</f>
        <v>32.1542</v>
      </c>
      <c r="L947" s="4" t="n">
        <f aca="false">K947*(J947/H947)</f>
        <v>2008.7390138649</v>
      </c>
      <c r="M947" s="26" t="n">
        <f aca="false">H947/AVERAGE(K827:K946)</f>
        <v>9.90133249124092</v>
      </c>
      <c r="O947" s="6" t="n">
        <f aca="false">J947/AVERAGE(L827:L946)</f>
        <v>12.7441669531133</v>
      </c>
      <c r="Q947" s="29" t="n">
        <f aca="false">1/M947-(G947/100-(((E947/E827)^(1/10))-1))</f>
        <v>0.133131917839259</v>
      </c>
      <c r="R947" s="3" t="n">
        <f aca="false">((G947/G948+G947/1200+((1+G948/1200)^(-119))*(1-G947/G948)))</f>
        <v>1.00185260410507</v>
      </c>
      <c r="S947" s="3" t="n">
        <f aca="false">S946*R946*E946/E947</f>
        <v>11.216112287343</v>
      </c>
      <c r="T947" s="9" t="n">
        <f aca="false">(($J1067/$J947)^(1/10)-1)</f>
        <v>0.179132492060447</v>
      </c>
      <c r="U947" s="9" t="n">
        <f aca="false">(($S1067/$S947)^(1/10)-1)</f>
        <v>-0.0052699832649985</v>
      </c>
      <c r="V947" s="9" t="n">
        <f aca="false">T947-U947</f>
        <v>0.184402475325446</v>
      </c>
      <c r="Y947" s="28"/>
      <c r="Z947" s="28"/>
    </row>
    <row r="948" customFormat="false" ht="14.65" hidden="false" customHeight="false" outlineLevel="0" collapsed="false">
      <c r="A948" s="11" t="n">
        <v>1949.04</v>
      </c>
      <c r="B948" s="1" t="n">
        <v>14.89</v>
      </c>
      <c r="C948" s="2" t="n">
        <v>0.993333</v>
      </c>
      <c r="D948" s="1" t="n">
        <v>2.38667</v>
      </c>
      <c r="E948" s="1" t="n">
        <v>23.9</v>
      </c>
      <c r="F948" s="2" t="n">
        <f aca="false">F947+1/12</f>
        <v>1949.2916666666</v>
      </c>
      <c r="G948" s="3" t="n">
        <f aca="false">G945*9/12+G957*3/12</f>
        <v>2.3125</v>
      </c>
      <c r="H948" s="2" t="n">
        <v>200.32470209205</v>
      </c>
      <c r="I948" s="2" t="n">
        <v>13.3639447483682</v>
      </c>
      <c r="J948" s="4" t="n">
        <f aca="false">J947*((H948+(I948/12))/H947)</f>
        <v>12584.2689591437</v>
      </c>
      <c r="K948" s="2" t="n">
        <f aca="false">D948*$E$1862/E948</f>
        <v>32.1093993782427</v>
      </c>
      <c r="L948" s="4" t="n">
        <f aca="false">K948*(J948/H948)</f>
        <v>2017.09181979311</v>
      </c>
      <c r="M948" s="26" t="n">
        <f aca="false">H948/AVERAGE(K828:K947)</f>
        <v>9.78363986754406</v>
      </c>
      <c r="O948" s="6" t="n">
        <f aca="false">J948/AVERAGE(L828:L947)</f>
        <v>12.5937985608256</v>
      </c>
      <c r="Q948" s="29" t="n">
        <f aca="false">1/M948-(G948/100-(((E948/E828)^(1/10))-1))</f>
        <v>0.135543585437208</v>
      </c>
      <c r="R948" s="3" t="n">
        <f aca="false">((G948/G949+G948/1200+((1+G949/1200)^(-119))*(1-G948/G949)))</f>
        <v>1.00185330150181</v>
      </c>
      <c r="S948" s="3" t="n">
        <f aca="false">S947*R947*E947/E948</f>
        <v>11.1898750214069</v>
      </c>
      <c r="T948" s="9" t="n">
        <f aca="false">(($J1068/$J948)^(1/10)-1)</f>
        <v>0.18098824982689</v>
      </c>
      <c r="U948" s="9" t="n">
        <f aca="false">(($S1068/$S948)^(1/10)-1)</f>
        <v>-0.00610340353468541</v>
      </c>
      <c r="V948" s="9" t="n">
        <f aca="false">T948-U948</f>
        <v>0.187091653361576</v>
      </c>
      <c r="Y948" s="28"/>
      <c r="Z948" s="28"/>
    </row>
    <row r="949" customFormat="false" ht="14.65" hidden="false" customHeight="false" outlineLevel="0" collapsed="false">
      <c r="A949" s="11" t="n">
        <v>1949.05</v>
      </c>
      <c r="B949" s="1" t="n">
        <v>14.78</v>
      </c>
      <c r="C949" s="2" t="n">
        <v>1.00667</v>
      </c>
      <c r="D949" s="1" t="n">
        <v>2.39333</v>
      </c>
      <c r="E949" s="1" t="n">
        <v>23.8</v>
      </c>
      <c r="F949" s="2" t="n">
        <f aca="false">F948+1/12</f>
        <v>1949.37499999993</v>
      </c>
      <c r="G949" s="3" t="n">
        <f aca="false">G945*8/12+G957*4/12</f>
        <v>2.31333333333333</v>
      </c>
      <c r="H949" s="2" t="n">
        <v>199.680284033613</v>
      </c>
      <c r="I949" s="2" t="n">
        <v>13.6002808882353</v>
      </c>
      <c r="J949" s="4" t="n">
        <f aca="false">J948*((H949+(I949/12))/H948)</f>
        <v>12614.9837727323</v>
      </c>
      <c r="K949" s="2" t="n">
        <f aca="false">D949*$E$1862/E949</f>
        <v>32.3342905403361</v>
      </c>
      <c r="L949" s="4" t="n">
        <f aca="false">K949*(J949/H949)</f>
        <v>2042.74824849753</v>
      </c>
      <c r="M949" s="26" t="n">
        <f aca="false">H949/AVERAGE(K829:K948)</f>
        <v>9.69229508639581</v>
      </c>
      <c r="O949" s="6" t="n">
        <f aca="false">J949/AVERAGE(L829:L948)</f>
        <v>12.4784882369729</v>
      </c>
      <c r="Q949" s="29" t="n">
        <f aca="false">1/M949-(G949/100-(((E949/E829)^(1/10))-1))</f>
        <v>0.136055674454912</v>
      </c>
      <c r="R949" s="3" t="n">
        <f aca="false">((G949/G950+G949/1200+((1+G950/1200)^(-119))*(1-G949/G950)))</f>
        <v>1.00185399889838</v>
      </c>
      <c r="S949" s="3" t="n">
        <f aca="false">S948*R948*E948/E949</f>
        <v>11.257716650537</v>
      </c>
      <c r="T949" s="9" t="n">
        <f aca="false">(($J1069/$J949)^(1/10)-1)</f>
        <v>0.182769575757833</v>
      </c>
      <c r="U949" s="9" t="n">
        <f aca="false">(($S1069/$S949)^(1/10)-1)</f>
        <v>-0.00789007185556823</v>
      </c>
      <c r="V949" s="9" t="n">
        <f aca="false">T949-U949</f>
        <v>0.190659647613401</v>
      </c>
      <c r="Y949" s="28"/>
      <c r="Z949" s="28"/>
    </row>
    <row r="950" customFormat="false" ht="14.65" hidden="false" customHeight="false" outlineLevel="0" collapsed="false">
      <c r="A950" s="11" t="n">
        <v>1949.06</v>
      </c>
      <c r="B950" s="1" t="n">
        <v>13.97</v>
      </c>
      <c r="C950" s="2" t="n">
        <v>1.02</v>
      </c>
      <c r="D950" s="1" t="n">
        <v>2.4</v>
      </c>
      <c r="E950" s="1" t="n">
        <v>23.9</v>
      </c>
      <c r="F950" s="2" t="n">
        <f aca="false">F949+1/12</f>
        <v>1949.45833333326</v>
      </c>
      <c r="G950" s="3" t="n">
        <f aca="false">G945*7/12+G957*5/12</f>
        <v>2.31416666666667</v>
      </c>
      <c r="H950" s="2" t="n">
        <v>187.947353138075</v>
      </c>
      <c r="I950" s="2" t="n">
        <v>13.7227129707113</v>
      </c>
      <c r="J950" s="4" t="n">
        <f aca="false">J949*((H950+(I950/12))/H949)</f>
        <v>11945.9905867165</v>
      </c>
      <c r="K950" s="2" t="n">
        <f aca="false">D950*$E$1862/E950</f>
        <v>32.2887364016736</v>
      </c>
      <c r="L950" s="4" t="n">
        <f aca="false">K950*(J950/H950)</f>
        <v>2052.28184739582</v>
      </c>
      <c r="M950" s="26" t="n">
        <f aca="false">H950/AVERAGE(K830:K949)</f>
        <v>9.06771894341953</v>
      </c>
      <c r="O950" s="6" t="n">
        <f aca="false">J950/AVERAGE(L830:L949)</f>
        <v>11.6807248741685</v>
      </c>
      <c r="Q950" s="29" t="n">
        <f aca="false">1/M950-(G950/100-(((E950/E830)^(1/10))-1))</f>
        <v>0.143596788926698</v>
      </c>
      <c r="R950" s="3" t="n">
        <f aca="false">((G950/G951+G950/1200+((1+G951/1200)^(-119))*(1-G950/G951)))</f>
        <v>1.0018546962948</v>
      </c>
      <c r="S950" s="3" t="n">
        <f aca="false">S949*R949*E949/E950</f>
        <v>11.2313976981744</v>
      </c>
      <c r="T950" s="9" t="n">
        <f aca="false">(($J1070/$J950)^(1/10)-1)</f>
        <v>0.188101160295003</v>
      </c>
      <c r="U950" s="9" t="n">
        <f aca="false">(($S1070/$S950)^(1/10)-1)</f>
        <v>-0.00788261536424084</v>
      </c>
      <c r="V950" s="9" t="n">
        <f aca="false">T950-U950</f>
        <v>0.195983775659244</v>
      </c>
      <c r="Y950" s="28"/>
      <c r="Z950" s="28"/>
    </row>
    <row r="951" customFormat="false" ht="14.65" hidden="false" customHeight="false" outlineLevel="0" collapsed="false">
      <c r="A951" s="11" t="n">
        <v>1949.07</v>
      </c>
      <c r="B951" s="1" t="n">
        <v>14.76</v>
      </c>
      <c r="C951" s="2" t="n">
        <v>1.02667</v>
      </c>
      <c r="D951" s="1" t="n">
        <v>2.39667</v>
      </c>
      <c r="E951" s="1" t="n">
        <v>23.7</v>
      </c>
      <c r="F951" s="2" t="n">
        <f aca="false">F950+1/12</f>
        <v>1949.5416666666</v>
      </c>
      <c r="G951" s="3" t="n">
        <f aca="false">G945*6/12+G957*6/12</f>
        <v>2.315</v>
      </c>
      <c r="H951" s="2" t="n">
        <v>200.251473417722</v>
      </c>
      <c r="I951" s="2" t="n">
        <v>13.9290094995781</v>
      </c>
      <c r="J951" s="4" t="n">
        <f aca="false">J950*((H951+(I951/12))/H950)</f>
        <v>12801.8218627796</v>
      </c>
      <c r="K951" s="2" t="n">
        <f aca="false">D951*$E$1862/E951</f>
        <v>32.5160365037975</v>
      </c>
      <c r="L951" s="4" t="n">
        <f aca="false">K951*(J951/H951)</f>
        <v>2078.7088349504</v>
      </c>
      <c r="M951" s="26" t="n">
        <f aca="false">H951/AVERAGE(K831:K950)</f>
        <v>9.60503809336392</v>
      </c>
      <c r="O951" s="6" t="n">
        <f aca="false">J951/AVERAGE(L831:L950)</f>
        <v>12.3758228877533</v>
      </c>
      <c r="Q951" s="29" t="n">
        <f aca="false">1/M951-(G951/100-(((E951/E831)^(1/10))-1))</f>
        <v>0.136531754303321</v>
      </c>
      <c r="R951" s="3" t="n">
        <f aca="false">((G951/G952+G951/1200+((1+G952/1200)^(-119))*(1-G951/G952)))</f>
        <v>1.00185539369105</v>
      </c>
      <c r="S951" s="3" t="n">
        <f aca="false">S950*R950*E950/E951</f>
        <v>11.3471840448906</v>
      </c>
      <c r="T951" s="9" t="n">
        <f aca="false">(($J1071/$J951)^(1/10)-1)</f>
        <v>0.184399295868948</v>
      </c>
      <c r="U951" s="9" t="n">
        <f aca="false">(($S1071/$S951)^(1/10)-1)</f>
        <v>-0.00935835557804987</v>
      </c>
      <c r="V951" s="9" t="n">
        <f aca="false">T951-U951</f>
        <v>0.193757651446998</v>
      </c>
      <c r="Y951" s="28"/>
      <c r="Z951" s="28"/>
    </row>
    <row r="952" customFormat="false" ht="14.65" hidden="false" customHeight="false" outlineLevel="0" collapsed="false">
      <c r="A952" s="11" t="n">
        <v>1949.08</v>
      </c>
      <c r="B952" s="1" t="n">
        <v>15.29</v>
      </c>
      <c r="C952" s="2" t="n">
        <v>1.03333</v>
      </c>
      <c r="D952" s="1" t="n">
        <v>2.39333</v>
      </c>
      <c r="E952" s="1" t="n">
        <v>23.8</v>
      </c>
      <c r="F952" s="2" t="n">
        <f aca="false">F951+1/12</f>
        <v>1949.62499999993</v>
      </c>
      <c r="G952" s="3" t="n">
        <f aca="false">G945*5/12+G957*7/12</f>
        <v>2.31583333333333</v>
      </c>
      <c r="H952" s="2" t="n">
        <v>206.570469747899</v>
      </c>
      <c r="I952" s="2" t="n">
        <v>13.9604619689076</v>
      </c>
      <c r="J952" s="4" t="n">
        <f aca="false">J951*((H952+(I952/12))/H951)</f>
        <v>13280.1601375149</v>
      </c>
      <c r="K952" s="2" t="n">
        <f aca="false">D952*$E$1862/E952</f>
        <v>32.3342905403361</v>
      </c>
      <c r="L952" s="4" t="n">
        <f aca="false">K952*(J952/H952)</f>
        <v>2078.73156716275</v>
      </c>
      <c r="M952" s="26" t="n">
        <f aca="false">H952/AVERAGE(K832:K951)</f>
        <v>9.85134863807923</v>
      </c>
      <c r="O952" s="6" t="n">
        <f aca="false">J952/AVERAGE(L832:L951)</f>
        <v>12.6935299920026</v>
      </c>
      <c r="Q952" s="29" t="n">
        <f aca="false">1/M952-(G952/100-(((E952/E832)^(1/10))-1))</f>
        <v>0.134364881371676</v>
      </c>
      <c r="R952" s="3" t="n">
        <f aca="false">((G952/G953+G952/1200+((1+G953/1200)^(-119))*(1-G952/G953)))</f>
        <v>1.00185609108714</v>
      </c>
      <c r="S952" s="3" t="n">
        <f aca="false">S951*R951*E951/E952</f>
        <v>11.3204718346351</v>
      </c>
      <c r="T952" s="9" t="n">
        <f aca="false">(($J1072/$J952)^(1/10)-1)</f>
        <v>0.179687138155614</v>
      </c>
      <c r="U952" s="9" t="n">
        <f aca="false">(($S1072/$S952)^(1/10)-1)</f>
        <v>-0.00899980829353619</v>
      </c>
      <c r="V952" s="9" t="n">
        <f aca="false">T952-U952</f>
        <v>0.18868694644915</v>
      </c>
      <c r="Y952" s="28"/>
      <c r="Z952" s="28"/>
    </row>
    <row r="953" customFormat="false" ht="14.65" hidden="false" customHeight="false" outlineLevel="0" collapsed="false">
      <c r="A953" s="11" t="n">
        <v>1949.09</v>
      </c>
      <c r="B953" s="1" t="n">
        <v>15.49</v>
      </c>
      <c r="C953" s="2" t="n">
        <v>1.04</v>
      </c>
      <c r="D953" s="1" t="n">
        <v>2.39</v>
      </c>
      <c r="E953" s="1" t="n">
        <v>23.9</v>
      </c>
      <c r="F953" s="2" t="n">
        <f aca="false">F952+1/12</f>
        <v>1949.70833333326</v>
      </c>
      <c r="G953" s="3" t="n">
        <f aca="false">G945*4/12+G957*8/12</f>
        <v>2.31666666666667</v>
      </c>
      <c r="H953" s="2" t="n">
        <v>208.396886192469</v>
      </c>
      <c r="I953" s="2" t="n">
        <v>13.9917857740586</v>
      </c>
      <c r="J953" s="4" t="n">
        <f aca="false">J952*((H953+(I953/12))/H952)</f>
        <v>13472.5377438153</v>
      </c>
      <c r="K953" s="2" t="n">
        <f aca="false">D953*$E$1862/E953</f>
        <v>32.1542</v>
      </c>
      <c r="L953" s="4" t="n">
        <f aca="false">K953*(J953/H953)</f>
        <v>2078.71950985916</v>
      </c>
      <c r="M953" s="26" t="n">
        <f aca="false">H953/AVERAGE(K833:K952)</f>
        <v>9.88404836173829</v>
      </c>
      <c r="O953" s="6" t="n">
        <f aca="false">J953/AVERAGE(L833:L952)</f>
        <v>12.7355683656099</v>
      </c>
      <c r="Q953" s="29" t="n">
        <f aca="false">1/M953-(G953/100-(((E953/E833)^(1/10))-1))</f>
        <v>0.132193992406473</v>
      </c>
      <c r="R953" s="3" t="n">
        <f aca="false">((G953/G954+G953/1200+((1+G954/1200)^(-119))*(1-G953/G954)))</f>
        <v>1.00185678848307</v>
      </c>
      <c r="S953" s="3" t="n">
        <f aca="false">S952*R952*E952/E953</f>
        <v>11.2940297549761</v>
      </c>
      <c r="T953" s="9" t="n">
        <f aca="false">(($J1073/$J953)^(1/10)-1)</f>
        <v>0.173154873088703</v>
      </c>
      <c r="U953" s="9" t="n">
        <f aca="false">(($S1073/$S953)^(1/10)-1)</f>
        <v>-0.0107151193860083</v>
      </c>
      <c r="V953" s="9" t="n">
        <f aca="false">T953-U953</f>
        <v>0.183869992474711</v>
      </c>
      <c r="Y953" s="28"/>
      <c r="Z953" s="28"/>
    </row>
    <row r="954" customFormat="false" ht="14.65" hidden="false" customHeight="false" outlineLevel="0" collapsed="false">
      <c r="A954" s="11" t="n">
        <v>1949.1</v>
      </c>
      <c r="B954" s="1" t="n">
        <v>15.89</v>
      </c>
      <c r="C954" s="2" t="n">
        <v>1.07333</v>
      </c>
      <c r="D954" s="1" t="n">
        <v>2.36667</v>
      </c>
      <c r="E954" s="1" t="n">
        <v>23.7</v>
      </c>
      <c r="F954" s="2" t="n">
        <f aca="false">F953+1/12</f>
        <v>1949.7916666666</v>
      </c>
      <c r="G954" s="3" t="n">
        <f aca="false">G945*3/12+G957*9/12</f>
        <v>2.3175</v>
      </c>
      <c r="H954" s="2" t="n">
        <v>215.582378902954</v>
      </c>
      <c r="I954" s="2" t="n">
        <v>14.5620537915612</v>
      </c>
      <c r="J954" s="4" t="n">
        <f aca="false">J953*((H954+(I954/12))/H953)</f>
        <v>14015.5199771963</v>
      </c>
      <c r="K954" s="2" t="n">
        <f aca="false">D954*$E$1862/E954</f>
        <v>32.1090213139241</v>
      </c>
      <c r="L954" s="4" t="n">
        <f aca="false">K954*(J954/H954)</f>
        <v>2087.48336465898</v>
      </c>
      <c r="M954" s="26" t="n">
        <f aca="false">H954/AVERAGE(K834:K953)</f>
        <v>10.1698508447721</v>
      </c>
      <c r="O954" s="6" t="n">
        <f aca="false">J954/AVERAGE(L834:L953)</f>
        <v>13.1047112417621</v>
      </c>
      <c r="Q954" s="29" t="n">
        <f aca="false">1/M954-(G954/100-(((E954/E834)^(1/10))-1))</f>
        <v>0.129206845426649</v>
      </c>
      <c r="R954" s="3" t="n">
        <f aca="false">((G954/G955+G954/1200+((1+G955/1200)^(-119))*(1-G954/G955)))</f>
        <v>1.00185748587883</v>
      </c>
      <c r="S954" s="3" t="n">
        <f aca="false">S953*R953*E953/E954</f>
        <v>11.4104856146213</v>
      </c>
      <c r="T954" s="9" t="n">
        <f aca="false">(($J1074/$J954)^(1/10)-1)</f>
        <v>0.168338025044264</v>
      </c>
      <c r="U954" s="9" t="n">
        <f aca="false">(($S1074/$S954)^(1/10)-1)</f>
        <v>-0.010509855823986</v>
      </c>
      <c r="V954" s="9" t="n">
        <f aca="false">T954-U954</f>
        <v>0.17884788086825</v>
      </c>
      <c r="Y954" s="28"/>
      <c r="Z954" s="28"/>
    </row>
    <row r="955" customFormat="false" ht="14.65" hidden="false" customHeight="false" outlineLevel="0" collapsed="false">
      <c r="A955" s="11" t="n">
        <v>1949.11</v>
      </c>
      <c r="B955" s="1" t="n">
        <v>16.11</v>
      </c>
      <c r="C955" s="2" t="n">
        <v>1.10667</v>
      </c>
      <c r="D955" s="1" t="n">
        <v>2.34333</v>
      </c>
      <c r="E955" s="1" t="n">
        <v>23.8</v>
      </c>
      <c r="F955" s="2" t="n">
        <f aca="false">F954+1/12</f>
        <v>1949.87499999993</v>
      </c>
      <c r="G955" s="3" t="n">
        <f aca="false">G945*2/12+G957*10/12</f>
        <v>2.31833333333333</v>
      </c>
      <c r="H955" s="2" t="n">
        <v>217.648807563025</v>
      </c>
      <c r="I955" s="2" t="n">
        <v>14.951297694958</v>
      </c>
      <c r="J955" s="4" t="n">
        <f aca="false">J954*((H955+(I955/12))/H954)</f>
        <v>14230.8649883717</v>
      </c>
      <c r="K955" s="2" t="n">
        <f aca="false">D955*$E$1862/E955</f>
        <v>31.6587821369748</v>
      </c>
      <c r="L955" s="4" t="n">
        <f aca="false">K955*(J955/H955)</f>
        <v>2069.99459051527</v>
      </c>
      <c r="M955" s="26" t="n">
        <f aca="false">H955/AVERAGE(K835:K954)</f>
        <v>10.2158610116506</v>
      </c>
      <c r="O955" s="6" t="n">
        <f aca="false">J955/AVERAGE(L835:L954)</f>
        <v>13.165319750818</v>
      </c>
      <c r="Q955" s="29" t="n">
        <f aca="false">1/M955-(G955/100-(((E955/E835)^(1/10))-1))</f>
        <v>0.129199559808897</v>
      </c>
      <c r="R955" s="3" t="n">
        <f aca="false">((G955/G956+G955/1200+((1+G956/1200)^(-119))*(1-G955/G956)))</f>
        <v>1.00185818327444</v>
      </c>
      <c r="S955" s="3" t="n">
        <f aca="false">S954*R954*E954/E955</f>
        <v>11.3836481598047</v>
      </c>
      <c r="T955" s="9" t="n">
        <f aca="false">(($J1075/$J955)^(1/10)-1)</f>
        <v>0.167337248201664</v>
      </c>
      <c r="U955" s="9" t="n">
        <f aca="false">(($S1075/$S955)^(1/10)-1)</f>
        <v>-0.00990383892879621</v>
      </c>
      <c r="V955" s="9" t="n">
        <f aca="false">T955-U955</f>
        <v>0.17724108713046</v>
      </c>
      <c r="Y955" s="28"/>
      <c r="Z955" s="28"/>
    </row>
    <row r="956" customFormat="false" ht="14.65" hidden="false" customHeight="false" outlineLevel="0" collapsed="false">
      <c r="A956" s="11" t="n">
        <v>1949.12</v>
      </c>
      <c r="B956" s="1" t="n">
        <v>16.54</v>
      </c>
      <c r="C956" s="2" t="n">
        <v>1.14</v>
      </c>
      <c r="D956" s="1" t="n">
        <v>2.32</v>
      </c>
      <c r="E956" s="1" t="n">
        <v>23.6</v>
      </c>
      <c r="F956" s="2" t="n">
        <f aca="false">F955+1/12</f>
        <v>1949.95833333326</v>
      </c>
      <c r="G956" s="3" t="n">
        <f aca="false">G945*1/12+G957*11/12</f>
        <v>2.31916666666667</v>
      </c>
      <c r="H956" s="2" t="n">
        <v>225.351893220339</v>
      </c>
      <c r="I956" s="2" t="n">
        <v>15.532113559322</v>
      </c>
      <c r="J956" s="4" t="n">
        <f aca="false">J955*((H956+(I956/12))/H955)</f>
        <v>14819.1576190733</v>
      </c>
      <c r="K956" s="2" t="n">
        <f aca="false">D956*$E$1862/E956</f>
        <v>31.609213559322</v>
      </c>
      <c r="L956" s="4" t="n">
        <f aca="false">K956*(J956/H956)</f>
        <v>2078.62428514209</v>
      </c>
      <c r="M956" s="26" t="n">
        <f aca="false">H956/AVERAGE(K836:K955)</f>
        <v>10.5293309041311</v>
      </c>
      <c r="O956" s="6" t="n">
        <f aca="false">J956/AVERAGE(L836:L955)</f>
        <v>13.57082998011</v>
      </c>
      <c r="Q956" s="29" t="n">
        <f aca="false">1/M956-(G956/100-(((E956/E836)^(1/10))-1))</f>
        <v>0.125387521709924</v>
      </c>
      <c r="R956" s="3" t="n">
        <f aca="false">((G956/G957+G956/1200+((1+G957/1200)^(-119))*(1-G956/G957)))</f>
        <v>1.00185888066988</v>
      </c>
      <c r="S956" s="3" t="n">
        <f aca="false">S955*R955*E955/E956</f>
        <v>11.5014519208954</v>
      </c>
      <c r="T956" s="9" t="n">
        <f aca="false">(($J1076/$J956)^(1/10)-1)</f>
        <v>0.166584191076197</v>
      </c>
      <c r="U956" s="9" t="n">
        <f aca="false">(($S1076/$S956)^(1/10)-1)</f>
        <v>-0.011805852437215</v>
      </c>
      <c r="V956" s="9" t="n">
        <f aca="false">T956-U956</f>
        <v>0.178390043513412</v>
      </c>
      <c r="Y956" s="28"/>
      <c r="Z956" s="28"/>
    </row>
    <row r="957" customFormat="false" ht="14.65" hidden="false" customHeight="false" outlineLevel="0" collapsed="false">
      <c r="A957" s="11" t="n">
        <v>1950.01</v>
      </c>
      <c r="B957" s="1" t="n">
        <v>16.88</v>
      </c>
      <c r="C957" s="2" t="n">
        <v>1.15</v>
      </c>
      <c r="D957" s="1" t="n">
        <v>2.33667</v>
      </c>
      <c r="E957" s="1" t="n">
        <v>23.5</v>
      </c>
      <c r="F957" s="2" t="n">
        <f aca="false">F956+1/12</f>
        <v>1950.0416666666</v>
      </c>
      <c r="G957" s="3" t="n">
        <v>2.32</v>
      </c>
      <c r="H957" s="2" t="n">
        <v>230.962934468085</v>
      </c>
      <c r="I957" s="2" t="n">
        <v>15.7350340425532</v>
      </c>
      <c r="J957" s="4" t="n">
        <f aca="false">J956*((H957+(I957/12))/H956)</f>
        <v>15274.3682039933</v>
      </c>
      <c r="K957" s="2" t="n">
        <f aca="false">D957*$E$1862/E957</f>
        <v>31.9718104314894</v>
      </c>
      <c r="L957" s="4" t="n">
        <f aca="false">K957*(J957/H957)</f>
        <v>2114.40509189721</v>
      </c>
      <c r="M957" s="26" t="n">
        <f aca="false">H957/AVERAGE(K837:K956)</f>
        <v>10.7457332997479</v>
      </c>
      <c r="O957" s="6" t="n">
        <f aca="false">J957/AVERAGE(L837:L956)</f>
        <v>13.8496822966138</v>
      </c>
      <c r="Q957" s="29" t="n">
        <f aca="false">1/M957-(G957/100-(((E957/E837)^(1/10))-1))</f>
        <v>0.123774513318352</v>
      </c>
      <c r="R957" s="3" t="n">
        <f aca="false">((G957/G958+G957/1200+((1+G958/1200)^(-119))*(1-G957/G958)))</f>
        <v>1.00009122091804</v>
      </c>
      <c r="S957" s="3" t="n">
        <f aca="false">S956*R956*E956/E957</f>
        <v>11.5718650741321</v>
      </c>
      <c r="T957" s="9" t="n">
        <f aca="false">(($J1077/$J957)^(1/10)-1)</f>
        <v>0.16172211936589</v>
      </c>
      <c r="U957" s="9" t="n">
        <f aca="false">(($S1077/$S957)^(1/10)-1)</f>
        <v>-0.0119205997950225</v>
      </c>
      <c r="V957" s="9" t="n">
        <f aca="false">T957-U957</f>
        <v>0.173642719160913</v>
      </c>
      <c r="Y957" s="28"/>
      <c r="Z957" s="28"/>
    </row>
    <row r="958" customFormat="false" ht="14.65" hidden="false" customHeight="false" outlineLevel="0" collapsed="false">
      <c r="A958" s="11" t="n">
        <v>1950.02</v>
      </c>
      <c r="B958" s="1" t="n">
        <v>17.21</v>
      </c>
      <c r="C958" s="2" t="n">
        <v>1.16</v>
      </c>
      <c r="D958" s="1" t="n">
        <v>2.35333</v>
      </c>
      <c r="E958" s="1" t="n">
        <v>23.5</v>
      </c>
      <c r="F958" s="2" t="n">
        <f aca="false">F957+1/12</f>
        <v>1950.12499999993</v>
      </c>
      <c r="G958" s="3" t="n">
        <f aca="false">G957*11/12+G969*1/12</f>
        <v>2.34083333333333</v>
      </c>
      <c r="H958" s="2" t="n">
        <v>235.478205106383</v>
      </c>
      <c r="I958" s="2" t="n">
        <v>15.8718604255319</v>
      </c>
      <c r="J958" s="4" t="n">
        <f aca="false">J957*((H958+(I958/12))/H957)</f>
        <v>15660.4501807135</v>
      </c>
      <c r="K958" s="2" t="n">
        <f aca="false">D958*$E$1862/E958</f>
        <v>32.1997631855319</v>
      </c>
      <c r="L958" s="4" t="n">
        <f aca="false">K958*(J958/H958)</f>
        <v>2141.44144240432</v>
      </c>
      <c r="M958" s="26" t="n">
        <f aca="false">H958/AVERAGE(K838:K957)</f>
        <v>10.9115640667317</v>
      </c>
      <c r="O958" s="6" t="n">
        <f aca="false">J958/AVERAGE(L838:L957)</f>
        <v>14.0609249255886</v>
      </c>
      <c r="Q958" s="29" t="n">
        <f aca="false">1/M958-(G958/100-(((E958/E838)^(1/10))-1))</f>
        <v>0.121396651696623</v>
      </c>
      <c r="R958" s="3" t="n">
        <f aca="false">((G958/G959+G958/1200+((1+G959/1200)^(-119))*(1-G958/G959)))</f>
        <v>1.00011042256479</v>
      </c>
      <c r="S958" s="3" t="n">
        <f aca="false">S957*R957*E957/E958</f>
        <v>11.5729206702876</v>
      </c>
      <c r="T958" s="9" t="n">
        <f aca="false">(($J1078/$J958)^(1/10)-1)</f>
        <v>0.154186790139614</v>
      </c>
      <c r="U958" s="9" t="n">
        <f aca="false">(($S1078/$S958)^(1/10)-1)</f>
        <v>-0.0100840698403897</v>
      </c>
      <c r="V958" s="9" t="n">
        <f aca="false">T958-U958</f>
        <v>0.164270859980004</v>
      </c>
      <c r="Y958" s="28"/>
      <c r="Z958" s="28"/>
    </row>
    <row r="959" customFormat="false" ht="14.65" hidden="false" customHeight="false" outlineLevel="0" collapsed="false">
      <c r="A959" s="11" t="n">
        <v>1950.03</v>
      </c>
      <c r="B959" s="1" t="n">
        <v>17.35</v>
      </c>
      <c r="C959" s="2" t="n">
        <v>1.17</v>
      </c>
      <c r="D959" s="1" t="n">
        <v>2.37</v>
      </c>
      <c r="E959" s="1" t="n">
        <v>23.6</v>
      </c>
      <c r="F959" s="2" t="n">
        <f aca="false">F958+1/12</f>
        <v>1950.20833333326</v>
      </c>
      <c r="G959" s="3" t="n">
        <f aca="false">G957*10/12+G969*2/12</f>
        <v>2.36166666666667</v>
      </c>
      <c r="H959" s="2" t="n">
        <v>236.387868644068</v>
      </c>
      <c r="I959" s="2" t="n">
        <v>15.9408533898305</v>
      </c>
      <c r="J959" s="4" t="n">
        <f aca="false">J958*((H959+(I959/12))/H958)</f>
        <v>15809.2926274829</v>
      </c>
      <c r="K959" s="2" t="n">
        <f aca="false">D959*$E$1862/E959</f>
        <v>32.2904466101695</v>
      </c>
      <c r="L959" s="4" t="n">
        <f aca="false">K959*(J959/H959)</f>
        <v>2159.54026092994</v>
      </c>
      <c r="M959" s="26" t="n">
        <f aca="false">H959/AVERAGE(K839:K958)</f>
        <v>10.9109465229763</v>
      </c>
      <c r="O959" s="6" t="n">
        <f aca="false">J959/AVERAGE(L839:L958)</f>
        <v>14.0567770002207</v>
      </c>
      <c r="Q959" s="29" t="n">
        <f aca="false">1/M959-(G959/100-(((E959/E839)^(1/10))-1))</f>
        <v>0.121640802334931</v>
      </c>
      <c r="R959" s="3" t="n">
        <f aca="false">((G959/G960+G959/1200+((1+G960/1200)^(-119))*(1-G959/G960)))</f>
        <v>1.00012962169121</v>
      </c>
      <c r="S959" s="3" t="n">
        <f aca="false">S958*R958*E958/E959</f>
        <v>11.5251553675401</v>
      </c>
      <c r="T959" s="9" t="n">
        <f aca="false">(($J1079/$J959)^(1/10)-1)</f>
        <v>0.151852608576705</v>
      </c>
      <c r="U959" s="9" t="n">
        <f aca="false">(($S1079/$S959)^(1/10)-1)</f>
        <v>-0.00740696791330509</v>
      </c>
      <c r="V959" s="9" t="n">
        <f aca="false">T959-U959</f>
        <v>0.15925957649001</v>
      </c>
      <c r="Y959" s="28"/>
      <c r="Z959" s="28"/>
    </row>
    <row r="960" customFormat="false" ht="14.65" hidden="false" customHeight="false" outlineLevel="0" collapsed="false">
      <c r="A960" s="11" t="n">
        <v>1950.04</v>
      </c>
      <c r="B960" s="1" t="n">
        <v>17.84</v>
      </c>
      <c r="C960" s="2" t="n">
        <v>1.18</v>
      </c>
      <c r="D960" s="1" t="n">
        <v>2.42667</v>
      </c>
      <c r="E960" s="1" t="n">
        <v>23.6</v>
      </c>
      <c r="F960" s="2" t="n">
        <f aca="false">F959+1/12</f>
        <v>1950.29166666659</v>
      </c>
      <c r="G960" s="3" t="n">
        <f aca="false">G957*9/12+G969*3/12</f>
        <v>2.3825</v>
      </c>
      <c r="H960" s="2" t="n">
        <v>243.063952542373</v>
      </c>
      <c r="I960" s="2" t="n">
        <v>16.0771</v>
      </c>
      <c r="J960" s="4" t="n">
        <f aca="false">J959*((H960+(I960/12))/H959)</f>
        <v>16345.3810326224</v>
      </c>
      <c r="K960" s="2" t="n">
        <f aca="false">D960*$E$1862/E960</f>
        <v>33.06255615</v>
      </c>
      <c r="L960" s="4" t="n">
        <f aca="false">K960*(J960/H960)</f>
        <v>2223.3657954279</v>
      </c>
      <c r="M960" s="26" t="n">
        <f aca="false">H960/AVERAGE(K840:K959)</f>
        <v>11.1780216009561</v>
      </c>
      <c r="O960" s="6" t="n">
        <f aca="false">J960/AVERAGE(L840:L959)</f>
        <v>14.3949408861274</v>
      </c>
      <c r="Q960" s="29" t="n">
        <f aca="false">1/M960-(G960/100-(((E960/E840)^(1/10))-1))</f>
        <v>0.119242661233059</v>
      </c>
      <c r="R960" s="3" t="n">
        <f aca="false">((G960/G961+G960/1200+((1+G961/1200)^(-119))*(1-G960/G961)))</f>
        <v>1.00014881830127</v>
      </c>
      <c r="S960" s="3" t="n">
        <f aca="false">S959*R959*E959/E960</f>
        <v>11.5266492776704</v>
      </c>
      <c r="T960" s="9" t="n">
        <f aca="false">(($J1080/$J960)^(1/10)-1)</f>
        <v>0.149434011323088</v>
      </c>
      <c r="U960" s="9" t="n">
        <f aca="false">(($S1080/$S960)^(1/10)-1)</f>
        <v>-0.00764565283182317</v>
      </c>
      <c r="V960" s="9" t="n">
        <f aca="false">T960-U960</f>
        <v>0.157079664154911</v>
      </c>
      <c r="Y960" s="28"/>
      <c r="Z960" s="28"/>
    </row>
    <row r="961" customFormat="false" ht="14.65" hidden="false" customHeight="false" outlineLevel="0" collapsed="false">
      <c r="A961" s="11" t="n">
        <v>1950.05</v>
      </c>
      <c r="B961" s="1" t="n">
        <v>18.44</v>
      </c>
      <c r="C961" s="2" t="n">
        <v>1.19</v>
      </c>
      <c r="D961" s="1" t="n">
        <v>2.48333</v>
      </c>
      <c r="E961" s="1" t="n">
        <v>23.7</v>
      </c>
      <c r="F961" s="2" t="n">
        <f aca="false">F960+1/12</f>
        <v>1950.37499999993</v>
      </c>
      <c r="G961" s="3" t="n">
        <f aca="false">G957*8/12+G969*4/12</f>
        <v>2.40333333333333</v>
      </c>
      <c r="H961" s="2" t="n">
        <v>250.178670042194</v>
      </c>
      <c r="I961" s="2" t="n">
        <v>16.1449358649789</v>
      </c>
      <c r="J961" s="4" t="n">
        <f aca="false">J960*((H961+(I961/12))/H960)</f>
        <v>16914.3013835533</v>
      </c>
      <c r="K961" s="2" t="n">
        <f aca="false">D961*$E$1862/E961</f>
        <v>33.6917677156118</v>
      </c>
      <c r="L961" s="4" t="n">
        <f aca="false">K961*(J961/H961)</f>
        <v>2277.86290969737</v>
      </c>
      <c r="M961" s="26" t="n">
        <f aca="false">H961/AVERAGE(K841:K960)</f>
        <v>11.4615431045862</v>
      </c>
      <c r="O961" s="6" t="n">
        <f aca="false">J961/AVERAGE(L841:L960)</f>
        <v>14.7504783769617</v>
      </c>
      <c r="Q961" s="29" t="n">
        <f aca="false">1/M961-(G961/100-(((E961/E841)^(1/10))-1))</f>
        <v>0.117266939859235</v>
      </c>
      <c r="R961" s="3" t="n">
        <f aca="false">((G961/G962+G961/1200+((1+G962/1200)^(-119))*(1-G961/G962)))</f>
        <v>1.00016801239891</v>
      </c>
      <c r="S961" s="3" t="n">
        <f aca="false">S960*R960*E960/E961</f>
        <v>11.4797217651996</v>
      </c>
      <c r="T961" s="9" t="n">
        <f aca="false">(($J1081/$J961)^(1/10)-1)</f>
        <v>0.144791182569577</v>
      </c>
      <c r="U961" s="9" t="n">
        <f aca="false">(($S1081/$S961)^(1/10)-1)</f>
        <v>-0.00744578790906092</v>
      </c>
      <c r="V961" s="9" t="n">
        <f aca="false">T961-U961</f>
        <v>0.152236970478638</v>
      </c>
      <c r="Y961" s="28"/>
      <c r="Z961" s="28"/>
    </row>
    <row r="962" customFormat="false" ht="14.65" hidden="false" customHeight="false" outlineLevel="0" collapsed="false">
      <c r="A962" s="11" t="n">
        <v>1950.06</v>
      </c>
      <c r="B962" s="1" t="n">
        <v>18.74</v>
      </c>
      <c r="C962" s="2" t="n">
        <v>1.2</v>
      </c>
      <c r="D962" s="1" t="n">
        <v>2.54</v>
      </c>
      <c r="E962" s="1" t="n">
        <v>23.8</v>
      </c>
      <c r="F962" s="2" t="n">
        <f aca="false">F961+1/12</f>
        <v>1950.45833333326</v>
      </c>
      <c r="G962" s="3" t="n">
        <f aca="false">G957*7/12+G969*5/12</f>
        <v>2.42416666666667</v>
      </c>
      <c r="H962" s="2" t="n">
        <v>253.180549579832</v>
      </c>
      <c r="I962" s="2" t="n">
        <v>16.2122016806723</v>
      </c>
      <c r="J962" s="4" t="n">
        <f aca="false">J961*((H962+(I962/12))/H961)</f>
        <v>17208.5958597669</v>
      </c>
      <c r="K962" s="2" t="n">
        <f aca="false">D962*$E$1862/E962</f>
        <v>34.3158268907563</v>
      </c>
      <c r="L962" s="4" t="n">
        <f aca="false">K962*(J962/H962)</f>
        <v>2332.43508451483</v>
      </c>
      <c r="M962" s="26" t="n">
        <f aca="false">H962/AVERAGE(K842:K961)</f>
        <v>11.5541261440443</v>
      </c>
      <c r="O962" s="6" t="n">
        <f aca="false">J962/AVERAGE(L842:L961)</f>
        <v>14.8581738526044</v>
      </c>
      <c r="Q962" s="29" t="n">
        <f aca="false">1/M962-(G962/100-(((E962/E842)^(1/10))-1))</f>
        <v>0.116053125757841</v>
      </c>
      <c r="R962" s="3" t="n">
        <f aca="false">((G962/G963+G962/1200+((1+G963/1200)^(-119))*(1-G962/G963)))</f>
        <v>1.00018720398804</v>
      </c>
      <c r="S962" s="3" t="n">
        <f aca="false">S961*R961*E961/E962</f>
        <v>11.4334082717973</v>
      </c>
      <c r="T962" s="9" t="n">
        <f aca="false">(($J1082/$J962)^(1/10)-1)</f>
        <v>0.146908413282523</v>
      </c>
      <c r="U962" s="9" t="n">
        <f aca="false">(($S1082/$S962)^(1/10)-1)</f>
        <v>-0.00542637085699893</v>
      </c>
      <c r="V962" s="9" t="n">
        <f aca="false">T962-U962</f>
        <v>0.152334784139522</v>
      </c>
      <c r="Y962" s="28"/>
      <c r="Z962" s="28"/>
    </row>
    <row r="963" customFormat="false" ht="14.65" hidden="false" customHeight="false" outlineLevel="0" collapsed="false">
      <c r="A963" s="11" t="n">
        <v>1950.07</v>
      </c>
      <c r="B963" s="1" t="n">
        <v>17.38</v>
      </c>
      <c r="C963" s="2" t="n">
        <v>1.24333</v>
      </c>
      <c r="D963" s="1" t="n">
        <v>2.6</v>
      </c>
      <c r="E963" s="1" t="n">
        <v>24.1</v>
      </c>
      <c r="F963" s="2" t="n">
        <f aca="false">F962+1/12</f>
        <v>1950.54166666659</v>
      </c>
      <c r="G963" s="3" t="n">
        <f aca="false">G957*6/12+G969*6/12</f>
        <v>2.445</v>
      </c>
      <c r="H963" s="2" t="n">
        <v>231.883815767635</v>
      </c>
      <c r="I963" s="2" t="n">
        <v>16.5884985419087</v>
      </c>
      <c r="J963" s="4" t="n">
        <f aca="false">J962*((H963+(I963/12))/H962)</f>
        <v>15855.0236550095</v>
      </c>
      <c r="K963" s="2" t="n">
        <f aca="false">D963*$E$1862/E963</f>
        <v>34.6891784232365</v>
      </c>
      <c r="L963" s="4" t="n">
        <f aca="false">K963*(J963/H963)</f>
        <v>2371.86775046172</v>
      </c>
      <c r="M963" s="26" t="n">
        <f aca="false">H963/AVERAGE(K843:K962)</f>
        <v>10.539745658931</v>
      </c>
      <c r="O963" s="6" t="n">
        <f aca="false">J963/AVERAGE(L843:L962)</f>
        <v>13.5509507149858</v>
      </c>
      <c r="Q963" s="29" t="n">
        <f aca="false">1/M963-(G963/100-(((E963/E843)^(1/10))-1))</f>
        <v>0.126246558310633</v>
      </c>
      <c r="R963" s="3" t="n">
        <f aca="false">((G963/G964+G963/1200+((1+G964/1200)^(-119))*(1-G963/G964)))</f>
        <v>1.0002063930726</v>
      </c>
      <c r="S963" s="3" t="n">
        <f aca="false">S962*R962*E962/E963</f>
        <v>11.2931974233966</v>
      </c>
      <c r="T963" s="9" t="n">
        <f aca="false">(($J1083/$J963)^(1/10)-1)</f>
        <v>0.153777856849592</v>
      </c>
      <c r="U963" s="9" t="n">
        <f aca="false">(($S1083/$S963)^(1/10)-1)</f>
        <v>-0.00183475944487943</v>
      </c>
      <c r="V963" s="9" t="n">
        <f aca="false">T963-U963</f>
        <v>0.155612616294472</v>
      </c>
      <c r="Y963" s="28"/>
      <c r="Z963" s="28"/>
    </row>
    <row r="964" customFormat="false" ht="14.65" hidden="false" customHeight="false" outlineLevel="0" collapsed="false">
      <c r="A964" s="11" t="n">
        <v>1950.08</v>
      </c>
      <c r="B964" s="1" t="n">
        <v>18.43</v>
      </c>
      <c r="C964" s="2" t="n">
        <v>1.28667</v>
      </c>
      <c r="D964" s="1" t="n">
        <v>2.66</v>
      </c>
      <c r="E964" s="1" t="n">
        <v>24.3</v>
      </c>
      <c r="F964" s="2" t="n">
        <f aca="false">F963+1/12</f>
        <v>1950.62499999993</v>
      </c>
      <c r="G964" s="3" t="n">
        <f aca="false">G957*5/12+G969*7/12</f>
        <v>2.46583333333333</v>
      </c>
      <c r="H964" s="2" t="n">
        <v>243.869097119342</v>
      </c>
      <c r="I964" s="2" t="n">
        <v>17.025450417284</v>
      </c>
      <c r="J964" s="4" t="n">
        <f aca="false">J963*((H964+(I964/12))/H963)</f>
        <v>16771.5250010176</v>
      </c>
      <c r="K964" s="2" t="n">
        <f aca="false">D964*$E$1862/E964</f>
        <v>35.1976016460905</v>
      </c>
      <c r="L964" s="4" t="n">
        <f aca="false">K964*(J964/H964)</f>
        <v>2420.63247437367</v>
      </c>
      <c r="M964" s="26" t="n">
        <f aca="false">H964/AVERAGE(K844:K963)</f>
        <v>11.0406116702615</v>
      </c>
      <c r="O964" s="6" t="n">
        <f aca="false">J964/AVERAGE(L844:L963)</f>
        <v>14.1890591349645</v>
      </c>
      <c r="Q964" s="29" t="n">
        <f aca="false">1/M964-(G964/100-(((E964/E844)^(1/10))-1))</f>
        <v>0.122606909145407</v>
      </c>
      <c r="R964" s="3" t="n">
        <f aca="false">((G964/G965+G964/1200+((1+G965/1200)^(-119))*(1-G964/G965)))</f>
        <v>1.00022557965651</v>
      </c>
      <c r="S964" s="3" t="n">
        <f aca="false">S963*R963*E963/E964</f>
        <v>11.2025609503213</v>
      </c>
      <c r="T964" s="9" t="n">
        <f aca="false">(($J1084/$J964)^(1/10)-1)</f>
        <v>0.149011379834653</v>
      </c>
      <c r="U964" s="9" t="n">
        <f aca="false">(($S1084/$S964)^(1/10)-1)</f>
        <v>0.000112972015206658</v>
      </c>
      <c r="V964" s="9" t="n">
        <f aca="false">T964-U964</f>
        <v>0.148898407819447</v>
      </c>
      <c r="Y964" s="28"/>
      <c r="Z964" s="28"/>
    </row>
    <row r="965" customFormat="false" ht="14.65" hidden="false" customHeight="false" outlineLevel="0" collapsed="false">
      <c r="A965" s="11" t="n">
        <v>1950.09</v>
      </c>
      <c r="B965" s="1" t="n">
        <v>19.08</v>
      </c>
      <c r="C965" s="2" t="n">
        <v>1.33</v>
      </c>
      <c r="D965" s="1" t="n">
        <v>2.72</v>
      </c>
      <c r="E965" s="1" t="n">
        <v>24.4</v>
      </c>
      <c r="F965" s="2" t="n">
        <f aca="false">F964+1/12</f>
        <v>1950.70833333326</v>
      </c>
      <c r="G965" s="3" t="n">
        <f aca="false">G957*4/12+G969*8/12</f>
        <v>2.48666666666667</v>
      </c>
      <c r="H965" s="2" t="n">
        <v>251.435301639344</v>
      </c>
      <c r="I965" s="2" t="n">
        <v>17.5266745901639</v>
      </c>
      <c r="J965" s="4" t="n">
        <f aca="false">J964*((H965+(I965/12))/H964)</f>
        <v>17392.3192924953</v>
      </c>
      <c r="K965" s="2" t="n">
        <f aca="false">D965*$E$1862/E965</f>
        <v>35.8440262295082</v>
      </c>
      <c r="L965" s="4" t="n">
        <f aca="false">K965*(J965/H965)</f>
        <v>2479.40820102658</v>
      </c>
      <c r="M965" s="26" t="n">
        <f aca="false">H965/AVERAGE(K845:K964)</f>
        <v>11.3373911022773</v>
      </c>
      <c r="O965" s="6" t="n">
        <f aca="false">J965/AVERAGE(L845:L964)</f>
        <v>14.5634722207447</v>
      </c>
      <c r="Q965" s="29" t="n">
        <f aca="false">1/M965-(G965/100-(((E965/E845)^(1/10))-1))</f>
        <v>0.120461646637526</v>
      </c>
      <c r="R965" s="3" t="n">
        <f aca="false">((G965/G966+G965/1200+((1+G966/1200)^(-119))*(1-G965/G966)))</f>
        <v>1.00024476374368</v>
      </c>
      <c r="S965" s="3" t="n">
        <f aca="false">S964*R964*E964/E965</f>
        <v>11.1591655282865</v>
      </c>
      <c r="T965" s="9" t="n">
        <f aca="false">(($J1085/$J965)^(1/10)-1)</f>
        <v>0.141689096599287</v>
      </c>
      <c r="U965" s="9" t="n">
        <f aca="false">(($S1085/$S965)^(1/10)-1)</f>
        <v>0.000817588785297696</v>
      </c>
      <c r="V965" s="9" t="n">
        <f aca="false">T965-U965</f>
        <v>0.14087150781399</v>
      </c>
      <c r="Y965" s="28"/>
      <c r="Z965" s="28"/>
    </row>
    <row r="966" customFormat="false" ht="14.65" hidden="false" customHeight="false" outlineLevel="0" collapsed="false">
      <c r="A966" s="11" t="n">
        <v>1950.1</v>
      </c>
      <c r="B966" s="1" t="n">
        <v>19.87</v>
      </c>
      <c r="C966" s="2" t="n">
        <v>1.37667</v>
      </c>
      <c r="D966" s="1" t="n">
        <v>2.76</v>
      </c>
      <c r="E966" s="1" t="n">
        <v>24.6</v>
      </c>
      <c r="F966" s="2" t="n">
        <f aca="false">F965+1/12</f>
        <v>1950.79166666659</v>
      </c>
      <c r="G966" s="3" t="n">
        <f aca="false">G957*3/12+G969*9/12</f>
        <v>2.5075</v>
      </c>
      <c r="H966" s="2" t="n">
        <v>259.717054471545</v>
      </c>
      <c r="I966" s="2" t="n">
        <v>17.9941961439024</v>
      </c>
      <c r="J966" s="4" t="n">
        <f aca="false">J965*((H966+(I966/12))/H965)</f>
        <v>18068.9106681382</v>
      </c>
      <c r="K966" s="2" t="n">
        <f aca="false">D966*$E$1862/E966</f>
        <v>36.075443902439</v>
      </c>
      <c r="L966" s="4" t="n">
        <f aca="false">K966*(J966/H966)</f>
        <v>2509.82352511633</v>
      </c>
      <c r="M966" s="26" t="n">
        <f aca="false">H966/AVERAGE(K846:K965)</f>
        <v>11.6624440391053</v>
      </c>
      <c r="O966" s="6" t="n">
        <f aca="false">J966/AVERAGE(L846:L965)</f>
        <v>14.9722125639864</v>
      </c>
      <c r="Q966" s="29" t="n">
        <f aca="false">1/M966-(G966/100-(((E966/E846)^(1/10))-1))</f>
        <v>0.118658235816299</v>
      </c>
      <c r="R966" s="3" t="n">
        <f aca="false">((G966/G967+G966/1200+((1+G967/1200)^(-119))*(1-G966/G967)))</f>
        <v>1.00026394533801</v>
      </c>
      <c r="S966" s="3" t="n">
        <f aca="false">S965*R965*E965/E966</f>
        <v>11.0711497582515</v>
      </c>
      <c r="T966" s="9" t="n">
        <f aca="false">(($J1086/$J966)^(1/10)-1)</f>
        <v>0.134657541157627</v>
      </c>
      <c r="U966" s="9" t="n">
        <f aca="false">(($S1086/$S966)^(1/10)-1)</f>
        <v>0.000512081436661482</v>
      </c>
      <c r="V966" s="9" t="n">
        <f aca="false">T966-U966</f>
        <v>0.134145459720966</v>
      </c>
      <c r="Y966" s="28"/>
      <c r="Z966" s="28"/>
    </row>
    <row r="967" customFormat="false" ht="14.65" hidden="false" customHeight="false" outlineLevel="0" collapsed="false">
      <c r="A967" s="11" t="n">
        <v>1950.11</v>
      </c>
      <c r="B967" s="1" t="n">
        <v>19.83</v>
      </c>
      <c r="C967" s="2" t="n">
        <v>1.42333</v>
      </c>
      <c r="D967" s="1" t="n">
        <v>2.8</v>
      </c>
      <c r="E967" s="1" t="n">
        <v>24.7</v>
      </c>
      <c r="F967" s="2" t="n">
        <f aca="false">F966+1/12</f>
        <v>1950.87499999993</v>
      </c>
      <c r="G967" s="3" t="n">
        <f aca="false">G957*2/12+G969*10/12</f>
        <v>2.52833333333333</v>
      </c>
      <c r="H967" s="2" t="n">
        <v>258.144852631579</v>
      </c>
      <c r="I967" s="2" t="n">
        <v>18.5287601157895</v>
      </c>
      <c r="J967" s="4" t="n">
        <f aca="false">J966*((H967+(I967/12))/H966)</f>
        <v>18066.9530300872</v>
      </c>
      <c r="K967" s="2" t="n">
        <f aca="false">D967*$E$1862/E967</f>
        <v>36.4501052631579</v>
      </c>
      <c r="L967" s="4" t="n">
        <f aca="false">K967*(J967/H967)</f>
        <v>2551.05741221605</v>
      </c>
      <c r="M967" s="26" t="n">
        <f aca="false">H967/AVERAGE(K847:K966)</f>
        <v>11.5421733887163</v>
      </c>
      <c r="O967" s="6" t="n">
        <f aca="false">J967/AVERAGE(L847:L966)</f>
        <v>14.8125795715932</v>
      </c>
      <c r="Q967" s="29" t="n">
        <f aca="false">1/M967-(G967/100-(((E967/E847)^(1/10))-1))</f>
        <v>0.11977266934561</v>
      </c>
      <c r="R967" s="3" t="n">
        <f aca="false">((G967/G968+G967/1200+((1+G968/1200)^(-119))*(1-G967/G968)))</f>
        <v>1.0002831244434</v>
      </c>
      <c r="S967" s="3" t="n">
        <f aca="false">S966*R966*E966/E967</f>
        <v>11.029237637278</v>
      </c>
      <c r="T967" s="9" t="n">
        <f aca="false">(($J1087/$J967)^(1/10)-1)</f>
        <v>0.13862491592141</v>
      </c>
      <c r="U967" s="9" t="n">
        <f aca="false">(($S1087/$S967)^(1/10)-1)</f>
        <v>0.000887733098050125</v>
      </c>
      <c r="V967" s="9" t="n">
        <f aca="false">T967-U967</f>
        <v>0.13773718282336</v>
      </c>
      <c r="Y967" s="28"/>
      <c r="Z967" s="28"/>
    </row>
    <row r="968" customFormat="false" ht="14.65" hidden="false" customHeight="false" outlineLevel="0" collapsed="false">
      <c r="A968" s="11" t="n">
        <v>1950.12</v>
      </c>
      <c r="B968" s="1" t="n">
        <v>19.75</v>
      </c>
      <c r="C968" s="2" t="n">
        <v>1.47</v>
      </c>
      <c r="D968" s="1" t="n">
        <v>2.84</v>
      </c>
      <c r="E968" s="1" t="n">
        <v>25</v>
      </c>
      <c r="F968" s="2" t="n">
        <f aca="false">F967+1/12</f>
        <v>1950.95833333326</v>
      </c>
      <c r="G968" s="3" t="n">
        <f aca="false">G957*1/12+G969*11/12</f>
        <v>2.54916666666667</v>
      </c>
      <c r="H968" s="2" t="n">
        <v>254.01818</v>
      </c>
      <c r="I968" s="2" t="n">
        <v>18.9066696</v>
      </c>
      <c r="J968" s="4" t="n">
        <f aca="false">J967*((H968+(I968/12))/H967)</f>
        <v>17888.4063439901</v>
      </c>
      <c r="K968" s="2" t="n">
        <f aca="false">D968*$E$1862/E968</f>
        <v>36.5271712</v>
      </c>
      <c r="L968" s="4" t="n">
        <f aca="false">K968*(J968/H968)</f>
        <v>2572.30754516111</v>
      </c>
      <c r="M968" s="26" t="n">
        <f aca="false">H968/AVERAGE(K848:K967)</f>
        <v>11.3066657888908</v>
      </c>
      <c r="O968" s="6" t="n">
        <f aca="false">J968/AVERAGE(L848:L967)</f>
        <v>14.508560511396</v>
      </c>
      <c r="Q968" s="29" t="n">
        <f aca="false">1/M968-(G968/100-(((E968/E848)^(1/10))-1))</f>
        <v>0.12189353128628</v>
      </c>
      <c r="R968" s="3" t="n">
        <f aca="false">((G968/G969+G968/1200+((1+G969/1200)^(-119))*(1-G968/G969)))</f>
        <v>1.00030230106375</v>
      </c>
      <c r="S968" s="3" t="n">
        <f aca="false">S967*R967*E967/E968</f>
        <v>10.8999719606366</v>
      </c>
      <c r="T968" s="9" t="n">
        <f aca="false">(($J1088/$J968)^(1/10)-1)</f>
        <v>0.142786488582351</v>
      </c>
      <c r="U968" s="9" t="n">
        <f aca="false">(($S1088/$S968)^(1/10)-1)</f>
        <v>0.00313427730282911</v>
      </c>
      <c r="V968" s="9" t="n">
        <f aca="false">T968-U968</f>
        <v>0.139652211279522</v>
      </c>
      <c r="Y968" s="28"/>
      <c r="Z968" s="28"/>
    </row>
    <row r="969" customFormat="false" ht="14.65" hidden="false" customHeight="false" outlineLevel="0" collapsed="false">
      <c r="A969" s="11" t="n">
        <v>1951.01</v>
      </c>
      <c r="B969" s="1" t="n">
        <v>21.21</v>
      </c>
      <c r="C969" s="2" t="n">
        <v>1.48667</v>
      </c>
      <c r="D969" s="1" t="n">
        <v>2.83667</v>
      </c>
      <c r="E969" s="1" t="n">
        <v>25.4</v>
      </c>
      <c r="F969" s="2" t="n">
        <f aca="false">F968+1/12</f>
        <v>1951.04166666659</v>
      </c>
      <c r="G969" s="3" t="n">
        <v>2.57</v>
      </c>
      <c r="H969" s="2" t="n">
        <v>268.500229133858</v>
      </c>
      <c r="I969" s="2" t="n">
        <v>18.8199545330709</v>
      </c>
      <c r="J969" s="4" t="n">
        <f aca="false">J968*((H969+(I969/12))/H968)</f>
        <v>19018.7021982947</v>
      </c>
      <c r="K969" s="2" t="n">
        <f aca="false">D969*$E$1862/E969</f>
        <v>35.9097852417323</v>
      </c>
      <c r="L969" s="4" t="n">
        <f aca="false">K969*(J969/H969)</f>
        <v>2543.601224179</v>
      </c>
      <c r="M969" s="26" t="n">
        <f aca="false">H969/AVERAGE(K849:K968)</f>
        <v>11.8957598394371</v>
      </c>
      <c r="O969" s="6" t="n">
        <f aca="false">J969/AVERAGE(L849:L968)</f>
        <v>15.2579975354252</v>
      </c>
      <c r="Q969" s="29" t="n">
        <f aca="false">1/M969-(G969/100-(((E969/E849)^(1/10))-1))</f>
        <v>0.118987591563344</v>
      </c>
      <c r="R969" s="3" t="n">
        <f aca="false">((G969/G970+G969/1200+((1+G970/1200)^(-119))*(1-G969/G970)))</f>
        <v>1.0013403358269</v>
      </c>
      <c r="S969" s="3" t="n">
        <f aca="false">S968*R968*E968/E969</f>
        <v>10.7315620410976</v>
      </c>
      <c r="T969" s="9" t="n">
        <f aca="false">(($J1089/$J969)^(1/10)-1)</f>
        <v>0.141823906944395</v>
      </c>
      <c r="U969" s="9" t="n">
        <f aca="false">(($S1089/$S969)^(1/10)-1)</f>
        <v>0.00501852498528321</v>
      </c>
      <c r="V969" s="9" t="n">
        <f aca="false">T969-U969</f>
        <v>0.136805381959111</v>
      </c>
      <c r="Y969" s="28"/>
      <c r="Z969" s="28"/>
    </row>
    <row r="970" customFormat="false" ht="14.65" hidden="false" customHeight="false" outlineLevel="0" collapsed="false">
      <c r="A970" s="11" t="n">
        <v>1951.02</v>
      </c>
      <c r="B970" s="1" t="n">
        <v>22</v>
      </c>
      <c r="C970" s="2" t="n">
        <v>1.50333</v>
      </c>
      <c r="D970" s="1" t="n">
        <v>2.83333</v>
      </c>
      <c r="E970" s="1" t="n">
        <v>25.7</v>
      </c>
      <c r="F970" s="2" t="n">
        <f aca="false">F969+1/12</f>
        <v>1951.12499999993</v>
      </c>
      <c r="G970" s="3" t="n">
        <f aca="false">G969*11/12+G981*1/12</f>
        <v>2.57916666666667</v>
      </c>
      <c r="H970" s="2" t="n">
        <v>275.249961089494</v>
      </c>
      <c r="I970" s="2" t="n">
        <v>18.8087056365759</v>
      </c>
      <c r="J970" s="4" t="n">
        <f aca="false">J969*((H970+(I970/12))/H969)</f>
        <v>19607.8298380089</v>
      </c>
      <c r="K970" s="2" t="n">
        <f aca="false">D970*$E$1862/E970</f>
        <v>35.4488169206226</v>
      </c>
      <c r="L970" s="4" t="n">
        <f aca="false">K970*(J970/H970)</f>
        <v>2525.24784158753</v>
      </c>
      <c r="M970" s="26" t="n">
        <f aca="false">H970/AVERAGE(K850:K969)</f>
        <v>12.1415073706827</v>
      </c>
      <c r="O970" s="6" t="n">
        <f aca="false">J970/AVERAGE(L850:L969)</f>
        <v>15.5656388661477</v>
      </c>
      <c r="Q970" s="29" t="n">
        <f aca="false">1/M970-(G970/100-(((E970/E850)^(1/10))-1))</f>
        <v>0.118440551457275</v>
      </c>
      <c r="R970" s="3" t="n">
        <f aca="false">((G970/G971+G970/1200+((1+G971/1200)^(-119))*(1-G970/G971)))</f>
        <v>1.00134832564122</v>
      </c>
      <c r="S970" s="3" t="n">
        <f aca="false">S969*R969*E969/E970</f>
        <v>10.6205068805358</v>
      </c>
      <c r="T970" s="9" t="n">
        <f aca="false">(($J1090/$J970)^(1/10)-1)</f>
        <v>0.143229319892447</v>
      </c>
      <c r="U970" s="9" t="n">
        <f aca="false">(($S1090/$S970)^(1/10)-1)</f>
        <v>0.00688203708132029</v>
      </c>
      <c r="V970" s="9" t="n">
        <f aca="false">T970-U970</f>
        <v>0.136347282811127</v>
      </c>
      <c r="Y970" s="28"/>
      <c r="Z970" s="28"/>
    </row>
    <row r="971" customFormat="false" ht="14.65" hidden="false" customHeight="false" outlineLevel="0" collapsed="false">
      <c r="A971" s="11" t="n">
        <v>1951.03</v>
      </c>
      <c r="B971" s="1" t="n">
        <v>21.63</v>
      </c>
      <c r="C971" s="2" t="n">
        <v>1.52</v>
      </c>
      <c r="D971" s="1" t="n">
        <v>2.83</v>
      </c>
      <c r="E971" s="1" t="n">
        <v>25.8</v>
      </c>
      <c r="F971" s="2" t="n">
        <f aca="false">F970+1/12</f>
        <v>1951.20833333326</v>
      </c>
      <c r="G971" s="3" t="n">
        <f aca="false">G969*10/12+G981*2/12</f>
        <v>2.58833333333333</v>
      </c>
      <c r="H971" s="2" t="n">
        <v>269.571839534884</v>
      </c>
      <c r="I971" s="2" t="n">
        <v>18.9435596899225</v>
      </c>
      <c r="J971" s="4" t="n">
        <f aca="false">J970*((H971+(I971/12))/H970)</f>
        <v>19315.7966147755</v>
      </c>
      <c r="K971" s="2" t="n">
        <f aca="false">D971*$E$1862/E971</f>
        <v>35.2699170542636</v>
      </c>
      <c r="L971" s="4" t="n">
        <f aca="false">K971*(J971/H971)</f>
        <v>2527.21703281621</v>
      </c>
      <c r="M971" s="26" t="n">
        <f aca="false">H971/AVERAGE(K851:K970)</f>
        <v>11.8416264872831</v>
      </c>
      <c r="O971" s="6" t="n">
        <f aca="false">J971/AVERAGE(L851:L970)</f>
        <v>15.177316546375</v>
      </c>
      <c r="Q971" s="29" t="n">
        <f aca="false">1/M971-(G971/100-(((E971/E851)^(1/10))-1))</f>
        <v>0.120096636801555</v>
      </c>
      <c r="R971" s="3" t="n">
        <f aca="false">((G971/G972+G971/1200+((1+G972/1200)^(-119))*(1-G971/G972)))</f>
        <v>1.00135631524446</v>
      </c>
      <c r="S971" s="3" t="n">
        <f aca="false">S970*R970*E970/E971</f>
        <v>10.5936065234395</v>
      </c>
      <c r="T971" s="9" t="n">
        <f aca="false">(($J1091/$J971)^(1/10)-1)</f>
        <v>0.148776838350035</v>
      </c>
      <c r="U971" s="9" t="n">
        <f aca="false">(($S1091/$S971)^(1/10)-1)</f>
        <v>0.00778614207021056</v>
      </c>
      <c r="V971" s="9" t="n">
        <f aca="false">T971-U971</f>
        <v>0.140990696279824</v>
      </c>
      <c r="Y971" s="28"/>
      <c r="Z971" s="28"/>
    </row>
    <row r="972" customFormat="false" ht="14.65" hidden="false" customHeight="false" outlineLevel="0" collapsed="false">
      <c r="A972" s="11" t="n">
        <v>1951.04</v>
      </c>
      <c r="B972" s="1" t="n">
        <v>21.92</v>
      </c>
      <c r="C972" s="2" t="n">
        <v>1.53333</v>
      </c>
      <c r="D972" s="1" t="n">
        <v>2.79333</v>
      </c>
      <c r="E972" s="1" t="n">
        <v>25.8</v>
      </c>
      <c r="F972" s="2" t="n">
        <f aca="false">F971+1/12</f>
        <v>1951.29166666659</v>
      </c>
      <c r="G972" s="3" t="n">
        <f aca="false">G969*9/12+G981*3/12</f>
        <v>2.5975</v>
      </c>
      <c r="H972" s="2" t="n">
        <v>273.18607131783</v>
      </c>
      <c r="I972" s="2" t="n">
        <v>19.1096897232558</v>
      </c>
      <c r="J972" s="4" t="n">
        <f aca="false">J971*((H972+(I972/12))/H971)</f>
        <v>19688.8759129831</v>
      </c>
      <c r="K972" s="2" t="n">
        <f aca="false">D972*$E$1862/E972</f>
        <v>34.8129036767442</v>
      </c>
      <c r="L972" s="4" t="n">
        <f aca="false">K972*(J972/H972)</f>
        <v>2509.01130264658</v>
      </c>
      <c r="M972" s="26" t="n">
        <f aca="false">H972/AVERAGE(K852:K971)</f>
        <v>11.951097197084</v>
      </c>
      <c r="O972" s="6" t="n">
        <f aca="false">J972/AVERAGE(L852:L971)</f>
        <v>15.3141437573327</v>
      </c>
      <c r="Q972" s="29" t="n">
        <f aca="false">1/M972-(G972/100-(((E972/E852)^(1/10))-1))</f>
        <v>0.118486760671271</v>
      </c>
      <c r="R972" s="3" t="n">
        <f aca="false">((G972/G973+G972/1200+((1+G973/1200)^(-119))*(1-G972/G973)))</f>
        <v>1.00136430463679</v>
      </c>
      <c r="S972" s="3" t="n">
        <f aca="false">S971*R971*E971/E972</f>
        <v>10.6079747934611</v>
      </c>
      <c r="T972" s="9" t="n">
        <f aca="false">(($J1092/$J972)^(1/10)-1)</f>
        <v>0.149884974908776</v>
      </c>
      <c r="U972" s="9" t="n">
        <f aca="false">(($S1092/$S972)^(1/10)-1)</f>
        <v>0.00763070531289367</v>
      </c>
      <c r="V972" s="9" t="n">
        <f aca="false">T972-U972</f>
        <v>0.142254269595882</v>
      </c>
      <c r="Y972" s="28"/>
      <c r="Z972" s="28"/>
    </row>
    <row r="973" customFormat="false" ht="14.65" hidden="false" customHeight="false" outlineLevel="0" collapsed="false">
      <c r="A973" s="11" t="n">
        <v>1951.05</v>
      </c>
      <c r="B973" s="1" t="n">
        <v>21.93</v>
      </c>
      <c r="C973" s="2" t="n">
        <v>1.54667</v>
      </c>
      <c r="D973" s="1" t="n">
        <v>2.75667</v>
      </c>
      <c r="E973" s="1" t="n">
        <v>25.9</v>
      </c>
      <c r="F973" s="2" t="n">
        <f aca="false">F972+1/12</f>
        <v>1951.37499999993</v>
      </c>
      <c r="G973" s="3" t="n">
        <f aca="false">G969*8/12+G981*4/12</f>
        <v>2.60666666666667</v>
      </c>
      <c r="H973" s="2" t="n">
        <v>272.255446332046</v>
      </c>
      <c r="I973" s="2" t="n">
        <v>19.2015198895753</v>
      </c>
      <c r="J973" s="4" t="n">
        <f aca="false">J972*((H973+(I973/12))/H972)</f>
        <v>19737.1277703112</v>
      </c>
      <c r="K973" s="2" t="n">
        <f aca="false">D973*$E$1862/E973</f>
        <v>34.2233662216216</v>
      </c>
      <c r="L973" s="4" t="n">
        <f aca="false">K973*(J973/H973)</f>
        <v>2481.01906113014</v>
      </c>
      <c r="M973" s="26" t="n">
        <f aca="false">H973/AVERAGE(K853:K972)</f>
        <v>11.8638754062692</v>
      </c>
      <c r="O973" s="6" t="n">
        <f aca="false">J973/AVERAGE(L853:L972)</f>
        <v>15.2006672393837</v>
      </c>
      <c r="Q973" s="29" t="n">
        <f aca="false">1/M973-(G973/100-(((E973/E853)^(1/10))-1))</f>
        <v>0.118681444067088</v>
      </c>
      <c r="R973" s="3" t="n">
        <f aca="false">((G973/G974+G973/1200+((1+G974/1200)^(-119))*(1-G973/G974)))</f>
        <v>1.00137229381835</v>
      </c>
      <c r="S973" s="3" t="n">
        <f aca="false">S972*R972*E972/E973</f>
        <v>10.5814339926099</v>
      </c>
      <c r="T973" s="9" t="n">
        <f aca="false">(($J1093/$J973)^(1/10)-1)</f>
        <v>0.151047716053645</v>
      </c>
      <c r="U973" s="9" t="n">
        <f aca="false">(($S1093/$S973)^(1/10)-1)</f>
        <v>0.00878165137718523</v>
      </c>
      <c r="V973" s="9" t="n">
        <f aca="false">T973-U973</f>
        <v>0.14226606467646</v>
      </c>
      <c r="Y973" s="28"/>
      <c r="Z973" s="28"/>
    </row>
    <row r="974" customFormat="false" ht="14.65" hidden="false" customHeight="false" outlineLevel="0" collapsed="false">
      <c r="A974" s="11" t="n">
        <v>1951.06</v>
      </c>
      <c r="B974" s="1" t="n">
        <v>21.55</v>
      </c>
      <c r="C974" s="2" t="n">
        <v>1.56</v>
      </c>
      <c r="D974" s="1" t="n">
        <v>2.72</v>
      </c>
      <c r="E974" s="1" t="n">
        <v>25.9</v>
      </c>
      <c r="F974" s="2" t="n">
        <f aca="false">F973+1/12</f>
        <v>1951.45833333326</v>
      </c>
      <c r="G974" s="3" t="n">
        <f aca="false">G969*7/12+G981*5/12</f>
        <v>2.61583333333333</v>
      </c>
      <c r="H974" s="2" t="n">
        <v>267.537841698842</v>
      </c>
      <c r="I974" s="2" t="n">
        <v>19.3670084942085</v>
      </c>
      <c r="J974" s="4" t="n">
        <f aca="false">J973*((H974+(I974/12))/H973)</f>
        <v>19512.1263137414</v>
      </c>
      <c r="K974" s="2" t="n">
        <f aca="false">D974*$E$1862/E974</f>
        <v>33.7681173745174</v>
      </c>
      <c r="L974" s="4" t="n">
        <f aca="false">K974*(J974/H974)</f>
        <v>2462.78346048151</v>
      </c>
      <c r="M974" s="26" t="n">
        <f aca="false">H974/AVERAGE(K854:K973)</f>
        <v>11.6156648570252</v>
      </c>
      <c r="O974" s="6" t="n">
        <f aca="false">J974/AVERAGE(L854:L973)</f>
        <v>14.8844291874281</v>
      </c>
      <c r="Q974" s="29" t="n">
        <f aca="false">1/M974-(G974/100-(((E974/E854)^(1/10))-1))</f>
        <v>0.118206588828786</v>
      </c>
      <c r="R974" s="3" t="n">
        <f aca="false">((G974/G975+G974/1200+((1+G975/1200)^(-119))*(1-G974/G975)))</f>
        <v>1.00138028278928</v>
      </c>
      <c r="S974" s="3" t="n">
        <f aca="false">S973*R973*E973/E974</f>
        <v>10.5959548290672</v>
      </c>
      <c r="T974" s="9" t="n">
        <f aca="false">(($J1094/$J974)^(1/10)-1)</f>
        <v>0.151117312300231</v>
      </c>
      <c r="U974" s="9" t="n">
        <f aca="false">(($S1094/$S974)^(1/10)-1)</f>
        <v>0.00754012670130488</v>
      </c>
      <c r="V974" s="9" t="n">
        <f aca="false">T974-U974</f>
        <v>0.143577185598926</v>
      </c>
      <c r="Y974" s="28"/>
      <c r="Z974" s="28"/>
    </row>
    <row r="975" customFormat="false" ht="14.65" hidden="false" customHeight="false" outlineLevel="0" collapsed="false">
      <c r="A975" s="11" t="n">
        <v>1951.07</v>
      </c>
      <c r="B975" s="1" t="n">
        <v>21.93</v>
      </c>
      <c r="C975" s="2" t="n">
        <v>1.54667</v>
      </c>
      <c r="D975" s="1" t="n">
        <v>2.65</v>
      </c>
      <c r="E975" s="1" t="n">
        <v>25.9</v>
      </c>
      <c r="F975" s="2" t="n">
        <f aca="false">F974+1/12</f>
        <v>1951.54166666659</v>
      </c>
      <c r="G975" s="3" t="n">
        <f aca="false">G969*6/12+G981*6/12</f>
        <v>2.625</v>
      </c>
      <c r="H975" s="2" t="n">
        <v>272.255446332046</v>
      </c>
      <c r="I975" s="2" t="n">
        <v>19.2015198895753</v>
      </c>
      <c r="J975" s="4" t="n">
        <f aca="false">J974*((H975+(I975/12))/H974)</f>
        <v>19972.8924250961</v>
      </c>
      <c r="K975" s="2" t="n">
        <f aca="false">D975*$E$1862/E975</f>
        <v>32.899084942085</v>
      </c>
      <c r="L975" s="4" t="n">
        <f aca="false">K975*(J975/H975)</f>
        <v>2413.50501260851</v>
      </c>
      <c r="M975" s="26" t="n">
        <f aca="false">H975/AVERAGE(K855:K974)</f>
        <v>11.7781900924578</v>
      </c>
      <c r="O975" s="6" t="n">
        <f aca="false">J975/AVERAGE(L855:L974)</f>
        <v>15.0935627005833</v>
      </c>
      <c r="Q975" s="29" t="n">
        <f aca="false">1/M975-(G975/100-(((E975/E855)^(1/10))-1))</f>
        <v>0.116926972135592</v>
      </c>
      <c r="R975" s="3" t="n">
        <f aca="false">((G975/G976+G975/1200+((1+G976/1200)^(-119))*(1-G975/G976)))</f>
        <v>1.00138827154972</v>
      </c>
      <c r="S975" s="3" t="n">
        <f aca="false">S974*R974*E974/E975</f>
        <v>10.6105802431537</v>
      </c>
      <c r="T975" s="9" t="n">
        <f aca="false">(($J1095/$J975)^(1/10)-1)</f>
        <v>0.147634730716083</v>
      </c>
      <c r="U975" s="9" t="n">
        <f aca="false">(($S1095/$S975)^(1/10)-1)</f>
        <v>0.00672261962918119</v>
      </c>
      <c r="V975" s="9" t="n">
        <f aca="false">T975-U975</f>
        <v>0.140912111086902</v>
      </c>
      <c r="Y975" s="28"/>
      <c r="Z975" s="28"/>
    </row>
    <row r="976" customFormat="false" ht="14.65" hidden="false" customHeight="false" outlineLevel="0" collapsed="false">
      <c r="A976" s="11" t="n">
        <v>1951.08</v>
      </c>
      <c r="B976" s="1" t="n">
        <v>22.89</v>
      </c>
      <c r="C976" s="2" t="n">
        <v>1.53333</v>
      </c>
      <c r="D976" s="1" t="n">
        <v>2.58</v>
      </c>
      <c r="E976" s="1" t="n">
        <v>25.9</v>
      </c>
      <c r="F976" s="2" t="n">
        <f aca="false">F975+1/12</f>
        <v>1951.62499999993</v>
      </c>
      <c r="G976" s="3" t="n">
        <f aca="false">G969*5/12+G981*7/12</f>
        <v>2.63416666666667</v>
      </c>
      <c r="H976" s="2" t="n">
        <v>284.173605405405</v>
      </c>
      <c r="I976" s="2" t="n">
        <v>19.0359071374517</v>
      </c>
      <c r="J976" s="4" t="n">
        <f aca="false">J975*((H976+(I976/12))/H975)</f>
        <v>20963.592971833</v>
      </c>
      <c r="K976" s="2" t="n">
        <f aca="false">D976*$E$1862/E976</f>
        <v>32.0300525096525</v>
      </c>
      <c r="L976" s="4" t="n">
        <f aca="false">K976*(J976/H976)</f>
        <v>2362.86893260503</v>
      </c>
      <c r="M976" s="26" t="n">
        <f aca="false">H976/AVERAGE(K856:K975)</f>
        <v>12.2569890841451</v>
      </c>
      <c r="O976" s="6" t="n">
        <f aca="false">J976/AVERAGE(L856:L975)</f>
        <v>15.7039087349904</v>
      </c>
      <c r="Q976" s="29" t="n">
        <f aca="false">1/M976-(G976/100-(((E976/E856)^(1/10))-1))</f>
        <v>0.112089566213211</v>
      </c>
      <c r="R976" s="3" t="n">
        <f aca="false">((G976/G977+G976/1200+((1+G977/1200)^(-119))*(1-G976/G977)))</f>
        <v>1.00139626009982</v>
      </c>
      <c r="S976" s="3" t="n">
        <f aca="false">S975*R975*E975/E976</f>
        <v>10.6253106098313</v>
      </c>
      <c r="T976" s="9" t="n">
        <f aca="false">(($J1096/$J976)^(1/10)-1)</f>
        <v>0.146786590416902</v>
      </c>
      <c r="U976" s="9" t="n">
        <f aca="false">(($S1096/$S976)^(1/10)-1)</f>
        <v>0.00626015615533127</v>
      </c>
      <c r="V976" s="9" t="n">
        <f aca="false">T976-U976</f>
        <v>0.140526434261571</v>
      </c>
      <c r="Y976" s="28"/>
      <c r="Z976" s="28"/>
    </row>
    <row r="977" customFormat="false" ht="14.65" hidden="false" customHeight="false" outlineLevel="0" collapsed="false">
      <c r="A977" s="11" t="n">
        <v>1951.09</v>
      </c>
      <c r="B977" s="1" t="n">
        <v>23.48</v>
      </c>
      <c r="C977" s="2" t="n">
        <v>1.52</v>
      </c>
      <c r="D977" s="1" t="n">
        <v>2.51</v>
      </c>
      <c r="E977" s="1" t="n">
        <v>26.1</v>
      </c>
      <c r="F977" s="2" t="n">
        <f aca="false">F976+1/12</f>
        <v>1951.70833333326</v>
      </c>
      <c r="G977" s="3" t="n">
        <f aca="false">G969*4/12+G981*8/12</f>
        <v>2.64333333333333</v>
      </c>
      <c r="H977" s="2" t="n">
        <v>289.264603831418</v>
      </c>
      <c r="I977" s="2" t="n">
        <v>18.7258176245211</v>
      </c>
      <c r="J977" s="4" t="n">
        <f aca="false">J976*((H977+(I977/12))/H976)</f>
        <v>21454.2753730117</v>
      </c>
      <c r="K977" s="2" t="n">
        <f aca="false">D977*$E$1862/E977</f>
        <v>30.9222383141762</v>
      </c>
      <c r="L977" s="4" t="n">
        <f aca="false">K977*(J977/H977)</f>
        <v>2293.45107266862</v>
      </c>
      <c r="M977" s="26" t="n">
        <f aca="false">H977/AVERAGE(K857:K976)</f>
        <v>12.44495315715</v>
      </c>
      <c r="O977" s="6" t="n">
        <f aca="false">J977/AVERAGE(L857:L976)</f>
        <v>15.9395255550279</v>
      </c>
      <c r="Q977" s="29" t="n">
        <f aca="false">1/M977-(G977/100-(((E977/E857)^(1/10))-1))</f>
        <v>0.110169634726078</v>
      </c>
      <c r="R977" s="3" t="n">
        <f aca="false">((G977/G978+G977/1200+((1+G978/1200)^(-119))*(1-G977/G978)))</f>
        <v>1.00140424843973</v>
      </c>
      <c r="S977" s="3" t="n">
        <f aca="false">S976*R976*E976/E977</f>
        <v>10.5586126189071</v>
      </c>
      <c r="T977" s="9" t="n">
        <f aca="false">(($J1097/$J977)^(1/10)-1)</f>
        <v>0.143134270355595</v>
      </c>
      <c r="U977" s="9" t="n">
        <f aca="false">(($S1097/$S977)^(1/10)-1)</f>
        <v>0.00738782989189324</v>
      </c>
      <c r="V977" s="9" t="n">
        <f aca="false">T977-U977</f>
        <v>0.135746440463702</v>
      </c>
      <c r="Y977" s="28"/>
      <c r="Z977" s="28"/>
    </row>
    <row r="978" customFormat="false" ht="14.65" hidden="false" customHeight="false" outlineLevel="0" collapsed="false">
      <c r="A978" s="11" t="n">
        <v>1951.1</v>
      </c>
      <c r="B978" s="1" t="n">
        <v>23.36</v>
      </c>
      <c r="C978" s="2" t="n">
        <v>1.48333</v>
      </c>
      <c r="D978" s="1" t="n">
        <v>2.48667</v>
      </c>
      <c r="E978" s="1" t="n">
        <v>26.2</v>
      </c>
      <c r="F978" s="2" t="n">
        <f aca="false">F977+1/12</f>
        <v>1951.79166666659</v>
      </c>
      <c r="G978" s="3" t="n">
        <f aca="false">G969*3/12+G981*9/12</f>
        <v>2.6525</v>
      </c>
      <c r="H978" s="2" t="n">
        <v>286.687829007634</v>
      </c>
      <c r="I978" s="2" t="n">
        <v>18.2043089641221</v>
      </c>
      <c r="J978" s="4" t="n">
        <f aca="false">J977*((H978+(I978/12))/H977)</f>
        <v>21375.6755435882</v>
      </c>
      <c r="K978" s="2" t="n">
        <f aca="false">D978*$E$1862/E978</f>
        <v>30.5178948526718</v>
      </c>
      <c r="L978" s="4" t="n">
        <f aca="false">K978*(J978/H978)</f>
        <v>2275.43883150576</v>
      </c>
      <c r="M978" s="26" t="n">
        <f aca="false">H978/AVERAGE(K858:K977)</f>
        <v>12.3094579041187</v>
      </c>
      <c r="O978" s="6" t="n">
        <f aca="false">J978/AVERAGE(L858:L977)</f>
        <v>15.7606218403018</v>
      </c>
      <c r="Q978" s="29" t="n">
        <f aca="false">1/M978-(G978/100-(((E978/E858)^(1/10))-1))</f>
        <v>0.109977014250321</v>
      </c>
      <c r="R978" s="3" t="n">
        <f aca="false">((G978/G979+G978/1200+((1+G979/1200)^(-119))*(1-G978/G979)))</f>
        <v>1.00141223656959</v>
      </c>
      <c r="S978" s="3" t="n">
        <f aca="false">S977*R977*E977/E978</f>
        <v>10.5330828947594</v>
      </c>
      <c r="T978" s="9" t="n">
        <f aca="false">(($J1098/$J978)^(1/10)-1)</f>
        <v>0.145083357095561</v>
      </c>
      <c r="U978" s="9" t="n">
        <f aca="false">(($S1098/$S978)^(1/10)-1)</f>
        <v>0.00845895327220636</v>
      </c>
      <c r="V978" s="9" t="n">
        <f aca="false">T978-U978</f>
        <v>0.136624403823355</v>
      </c>
      <c r="Y978" s="28"/>
      <c r="Z978" s="28"/>
    </row>
    <row r="979" customFormat="false" ht="14.65" hidden="false" customHeight="false" outlineLevel="0" collapsed="false">
      <c r="A979" s="11" t="n">
        <v>1951.11</v>
      </c>
      <c r="B979" s="1" t="n">
        <v>22.71</v>
      </c>
      <c r="C979" s="2" t="n">
        <v>1.44667</v>
      </c>
      <c r="D979" s="1" t="n">
        <v>2.46333</v>
      </c>
      <c r="E979" s="1" t="n">
        <v>26.4</v>
      </c>
      <c r="F979" s="2" t="n">
        <f aca="false">F978+1/12</f>
        <v>1951.87499999993</v>
      </c>
      <c r="G979" s="3" t="n">
        <f aca="false">G969*2/12+G981*10/12</f>
        <v>2.66166666666667</v>
      </c>
      <c r="H979" s="2" t="n">
        <v>276.599197727273</v>
      </c>
      <c r="I979" s="2" t="n">
        <v>17.6198926189394</v>
      </c>
      <c r="J979" s="4" t="n">
        <f aca="false">J978*((H979+(I979/12))/H978)</f>
        <v>20732.9385152284</v>
      </c>
      <c r="K979" s="2" t="n">
        <f aca="false">D979*$E$1862/E979</f>
        <v>30.0024263204546</v>
      </c>
      <c r="L979" s="4" t="n">
        <f aca="false">K979*(J979/H979)</f>
        <v>2248.88020399461</v>
      </c>
      <c r="M979" s="26" t="n">
        <f aca="false">H979/AVERAGE(K859:K978)</f>
        <v>11.852030617771</v>
      </c>
      <c r="O979" s="6" t="n">
        <f aca="false">J979/AVERAGE(L859:L978)</f>
        <v>15.1717436235301</v>
      </c>
      <c r="Q979" s="29" t="n">
        <f aca="false">1/M979-(G979/100-(((E979/E859)^(1/10))-1))</f>
        <v>0.113135750359643</v>
      </c>
      <c r="R979" s="3" t="n">
        <f aca="false">((G979/G980+G979/1200+((1+G980/1200)^(-119))*(1-G979/G980)))</f>
        <v>1.00142022448954</v>
      </c>
      <c r="S979" s="3" t="n">
        <f aca="false">S978*R978*E978/E979</f>
        <v>10.468049326132</v>
      </c>
      <c r="T979" s="9" t="n">
        <f aca="false">(($J1099/$J979)^(1/10)-1)</f>
        <v>0.153954181570996</v>
      </c>
      <c r="U979" s="9" t="n">
        <f aca="false">(($S1099/$S979)^(1/10)-1)</f>
        <v>0.0092477892887668</v>
      </c>
      <c r="V979" s="9" t="n">
        <f aca="false">T979-U979</f>
        <v>0.14470639228223</v>
      </c>
      <c r="Y979" s="28"/>
      <c r="Z979" s="28"/>
    </row>
    <row r="980" customFormat="false" ht="14.65" hidden="false" customHeight="false" outlineLevel="0" collapsed="false">
      <c r="A980" s="11" t="n">
        <v>1951.12</v>
      </c>
      <c r="B980" s="1" t="n">
        <v>23.41</v>
      </c>
      <c r="C980" s="2" t="n">
        <v>1.41</v>
      </c>
      <c r="D980" s="1" t="n">
        <v>2.44</v>
      </c>
      <c r="E980" s="1" t="n">
        <v>26.5</v>
      </c>
      <c r="F980" s="2" t="n">
        <f aca="false">F979+1/12</f>
        <v>1951.95833333326</v>
      </c>
      <c r="G980" s="3" t="n">
        <f aca="false">G969*1/12+G981*11/12</f>
        <v>2.67083333333333</v>
      </c>
      <c r="H980" s="2" t="n">
        <v>284.048989433962</v>
      </c>
      <c r="I980" s="2" t="n">
        <v>17.1084611320755</v>
      </c>
      <c r="J980" s="4" t="n">
        <f aca="false">J979*((H980+(I980/12))/H979)</f>
        <v>21398.2156779239</v>
      </c>
      <c r="K980" s="2" t="n">
        <f aca="false">D980*$E$1862/E980</f>
        <v>29.6061313207547</v>
      </c>
      <c r="L980" s="4" t="n">
        <f aca="false">K980*(J980/H980)</f>
        <v>2230.31380837823</v>
      </c>
      <c r="M980" s="26" t="n">
        <f aca="false">H980/AVERAGE(K860:K979)</f>
        <v>12.1470725681068</v>
      </c>
      <c r="O980" s="6" t="n">
        <f aca="false">J980/AVERAGE(L860:L979)</f>
        <v>15.5433213343704</v>
      </c>
      <c r="Q980" s="29" t="n">
        <f aca="false">1/M980-(G980/100-(((E980/E860)^(1/10))-1))</f>
        <v>0.110710670663551</v>
      </c>
      <c r="R980" s="3" t="n">
        <f aca="false">((G980/G981+G980/1200+((1+G981/1200)^(-119))*(1-G980/G981)))</f>
        <v>1.00142821219974</v>
      </c>
      <c r="S980" s="3" t="n">
        <f aca="false">S979*R979*E979/E980</f>
        <v>10.4433581314026</v>
      </c>
      <c r="T980" s="9" t="n">
        <f aca="false">(($J1100/$J980)^(1/10)-1)</f>
        <v>0.151648842804552</v>
      </c>
      <c r="U980" s="9" t="n">
        <f aca="false">(($S1100/$S980)^(1/10)-1)</f>
        <v>0.00882813550380246</v>
      </c>
      <c r="V980" s="9" t="n">
        <f aca="false">T980-U980</f>
        <v>0.142820707300749</v>
      </c>
      <c r="Y980" s="28"/>
      <c r="Z980" s="28"/>
    </row>
    <row r="981" customFormat="false" ht="14.65" hidden="false" customHeight="false" outlineLevel="0" collapsed="false">
      <c r="A981" s="11" t="n">
        <v>1952.01</v>
      </c>
      <c r="B981" s="1" t="n">
        <v>24.19</v>
      </c>
      <c r="C981" s="2" t="n">
        <v>1.41333</v>
      </c>
      <c r="D981" s="1" t="n">
        <v>2.42667</v>
      </c>
      <c r="E981" s="1" t="n">
        <v>26.5</v>
      </c>
      <c r="F981" s="2" t="n">
        <f aca="false">F980+1/12</f>
        <v>1952.04166666659</v>
      </c>
      <c r="G981" s="3" t="n">
        <v>2.68</v>
      </c>
      <c r="H981" s="2" t="n">
        <v>293.513244528302</v>
      </c>
      <c r="I981" s="2" t="n">
        <v>17.1488662211321</v>
      </c>
      <c r="J981" s="4" t="n">
        <f aca="false">J980*((H981+(I981/12))/H980)</f>
        <v>22218.8409054244</v>
      </c>
      <c r="K981" s="2" t="n">
        <f aca="false">D981*$E$1862/E981</f>
        <v>29.4443896279245</v>
      </c>
      <c r="L981" s="4" t="n">
        <f aca="false">K981*(J981/H981)</f>
        <v>2228.92908887831</v>
      </c>
      <c r="M981" s="26" t="n">
        <f aca="false">H981/AVERAGE(K861:K980)</f>
        <v>12.5270597481723</v>
      </c>
      <c r="O981" s="6" t="n">
        <f aca="false">J981/AVERAGE(L861:L980)</f>
        <v>16.0224500865219</v>
      </c>
      <c r="Q981" s="29" t="n">
        <f aca="false">1/M981-(G981/100-(((E981/E861)^(1/10))-1))</f>
        <v>0.106769996438525</v>
      </c>
      <c r="R981" s="3" t="n">
        <f aca="false">((G981/G982+G981/1200+((1+G982/1200)^(-119))*(1-G981/G982)))</f>
        <v>1.00114650571914</v>
      </c>
      <c r="S981" s="3" t="n">
        <f aca="false">S980*R980*E980/E981</f>
        <v>10.4582734628921</v>
      </c>
      <c r="T981" s="9" t="n">
        <f aca="false">(($J1101/$J981)^(1/10)-1)</f>
        <v>0.143258828031197</v>
      </c>
      <c r="U981" s="9" t="n">
        <f aca="false">(($S1101/$S981)^(1/10)-1)</f>
        <v>0.00886099253356809</v>
      </c>
      <c r="V981" s="9" t="n">
        <f aca="false">T981-U981</f>
        <v>0.134397835497629</v>
      </c>
      <c r="Y981" s="28"/>
      <c r="Z981" s="28"/>
    </row>
    <row r="982" customFormat="false" ht="14.65" hidden="false" customHeight="false" outlineLevel="0" collapsed="false">
      <c r="A982" s="11" t="n">
        <v>1952.02</v>
      </c>
      <c r="B982" s="1" t="n">
        <v>23.75</v>
      </c>
      <c r="C982" s="2" t="n">
        <v>1.41667</v>
      </c>
      <c r="D982" s="1" t="n">
        <v>2.41333</v>
      </c>
      <c r="E982" s="1" t="n">
        <v>26.3</v>
      </c>
      <c r="F982" s="2" t="n">
        <f aca="false">F981+1/12</f>
        <v>1952.12499999993</v>
      </c>
      <c r="G982" s="3" t="n">
        <f aca="false">G981*11/12+G993*1/12</f>
        <v>2.6925</v>
      </c>
      <c r="H982" s="2" t="n">
        <v>290.365874524715</v>
      </c>
      <c r="I982" s="2" t="n">
        <v>17.320110461597</v>
      </c>
      <c r="J982" s="4" t="n">
        <f aca="false">J981*((H982+(I982/12))/H981)</f>
        <v>22089.8466748341</v>
      </c>
      <c r="K982" s="2" t="n">
        <f aca="false">D982*$E$1862/E982</f>
        <v>29.5052074091255</v>
      </c>
      <c r="L982" s="4" t="n">
        <f aca="false">K982*(J982/H982)</f>
        <v>2244.63535476958</v>
      </c>
      <c r="M982" s="26" t="n">
        <f aca="false">H982/AVERAGE(K862:K981)</f>
        <v>12.3641193504611</v>
      </c>
      <c r="O982" s="6" t="n">
        <f aca="false">J982/AVERAGE(L862:L981)</f>
        <v>15.8110363511587</v>
      </c>
      <c r="Q982" s="29" t="n">
        <f aca="false">1/M982-(G982/100-(((E982/E862)^(1/10))-1))</f>
        <v>0.106230680164043</v>
      </c>
      <c r="R982" s="3" t="n">
        <f aca="false">((G982/G983+G982/1200+((1+G983/1200)^(-119))*(1-G982/G983)))</f>
        <v>1.00115757002882</v>
      </c>
      <c r="S982" s="3" t="n">
        <f aca="false">S981*R981*E981/E982</f>
        <v>10.5498857121895</v>
      </c>
      <c r="T982" s="9" t="n">
        <f aca="false">(($J1102/$J982)^(1/10)-1)</f>
        <v>0.145710035760957</v>
      </c>
      <c r="U982" s="9" t="n">
        <f aca="false">(($S1102/$S982)^(1/10)-1)</f>
        <v>0.00831558400139776</v>
      </c>
      <c r="V982" s="9" t="n">
        <f aca="false">T982-U982</f>
        <v>0.13739445175956</v>
      </c>
      <c r="Y982" s="28"/>
      <c r="Z982" s="28"/>
    </row>
    <row r="983" customFormat="false" ht="14.65" hidden="false" customHeight="false" outlineLevel="0" collapsed="false">
      <c r="A983" s="11" t="n">
        <v>1952.03</v>
      </c>
      <c r="B983" s="1" t="n">
        <v>23.81</v>
      </c>
      <c r="C983" s="2" t="n">
        <v>1.42</v>
      </c>
      <c r="D983" s="1" t="n">
        <v>2.4</v>
      </c>
      <c r="E983" s="1" t="n">
        <v>26.3</v>
      </c>
      <c r="F983" s="2" t="n">
        <f aca="false">F982+1/12</f>
        <v>1952.20833333326</v>
      </c>
      <c r="G983" s="3" t="n">
        <f aca="false">G981*10/12+G993*2/12</f>
        <v>2.705</v>
      </c>
      <c r="H983" s="2" t="n">
        <v>291.099430418251</v>
      </c>
      <c r="I983" s="2" t="n">
        <v>17.3608228136882</v>
      </c>
      <c r="J983" s="4" t="n">
        <f aca="false">J982*((H983+(I983/12))/H982)</f>
        <v>22255.7142954803</v>
      </c>
      <c r="K983" s="2" t="n">
        <f aca="false">D983*$E$1862/E983</f>
        <v>29.3422357414449</v>
      </c>
      <c r="L983" s="4" t="n">
        <f aca="false">K983*(J983/H983)</f>
        <v>2243.33113436172</v>
      </c>
      <c r="M983" s="26" t="n">
        <f aca="false">H983/AVERAGE(K863:K982)</f>
        <v>12.3623390873904</v>
      </c>
      <c r="O983" s="6" t="n">
        <f aca="false">J983/AVERAGE(L863:L982)</f>
        <v>15.8075103723309</v>
      </c>
      <c r="Q983" s="29" t="n">
        <f aca="false">1/M983-(G983/100-(((E983/E863)^(1/10))-1))</f>
        <v>0.104794523794561</v>
      </c>
      <c r="R983" s="3" t="n">
        <f aca="false">((G983/G984+G983/1200+((1+G984/1200)^(-119))*(1-G983/G984)))</f>
        <v>1.00116863380798</v>
      </c>
      <c r="S983" s="3" t="n">
        <f aca="false">S982*R982*E982/E983</f>
        <v>10.5620979436974</v>
      </c>
      <c r="T983" s="9" t="n">
        <f aca="false">(($J1103/$J983)^(1/10)-1)</f>
        <v>0.145243973332577</v>
      </c>
      <c r="U983" s="9" t="n">
        <f aca="false">(($S1103/$S983)^(1/10)-1)</f>
        <v>0.00944103710533817</v>
      </c>
      <c r="V983" s="9" t="n">
        <f aca="false">T983-U983</f>
        <v>0.135802936227239</v>
      </c>
      <c r="Y983" s="28"/>
      <c r="Z983" s="28"/>
    </row>
    <row r="984" customFormat="false" ht="14.65" hidden="false" customHeight="false" outlineLevel="0" collapsed="false">
      <c r="A984" s="11" t="n">
        <v>1952.04</v>
      </c>
      <c r="B984" s="1" t="n">
        <v>23.74</v>
      </c>
      <c r="C984" s="2" t="n">
        <v>1.43</v>
      </c>
      <c r="D984" s="1" t="n">
        <v>2.38</v>
      </c>
      <c r="E984" s="1" t="n">
        <v>26.4</v>
      </c>
      <c r="F984" s="2" t="n">
        <f aca="false">F983+1/12</f>
        <v>1952.29166666659</v>
      </c>
      <c r="G984" s="3" t="n">
        <f aca="false">G981*9/12+G993*3/12</f>
        <v>2.7175</v>
      </c>
      <c r="H984" s="2" t="n">
        <v>289.144207575758</v>
      </c>
      <c r="I984" s="2" t="n">
        <v>17.4168583333333</v>
      </c>
      <c r="J984" s="4" t="n">
        <f aca="false">J983*((H984+(I984/12))/H983)</f>
        <v>22217.1953982277</v>
      </c>
      <c r="K984" s="2" t="n">
        <f aca="false">D984*$E$1862/E984</f>
        <v>28.9874984848485</v>
      </c>
      <c r="L984" s="4" t="n">
        <f aca="false">K984*(J984/H984)</f>
        <v>2227.33466924102</v>
      </c>
      <c r="M984" s="26" t="n">
        <f aca="false">H984/AVERAGE(K864:K983)</f>
        <v>12.2427286832669</v>
      </c>
      <c r="O984" s="6" t="n">
        <f aca="false">J984/AVERAGE(L864:L983)</f>
        <v>15.6563986137722</v>
      </c>
      <c r="Q984" s="29" t="n">
        <f aca="false">1/M984-(G984/100-(((E984/E864)^(1/10))-1))</f>
        <v>0.105203893962163</v>
      </c>
      <c r="R984" s="3" t="n">
        <f aca="false">((G984/G985+G984/1200+((1+G985/1200)^(-119))*(1-G984/G985)))</f>
        <v>1.00117969705711</v>
      </c>
      <c r="S984" s="3" t="n">
        <f aca="false">S983*R983*E983/E984</f>
        <v>10.534386467042</v>
      </c>
      <c r="T984" s="9" t="n">
        <f aca="false">(($J1104/$J984)^(1/10)-1)</f>
        <v>0.141645769363721</v>
      </c>
      <c r="U984" s="9" t="n">
        <f aca="false">(($S1104/$S984)^(1/10)-1)</f>
        <v>0.0104450450306612</v>
      </c>
      <c r="V984" s="9" t="n">
        <f aca="false">T984-U984</f>
        <v>0.13120072433306</v>
      </c>
      <c r="Y984" s="28"/>
      <c r="Z984" s="28"/>
    </row>
    <row r="985" customFormat="false" ht="14.65" hidden="false" customHeight="false" outlineLevel="0" collapsed="false">
      <c r="A985" s="11" t="n">
        <v>1952.05</v>
      </c>
      <c r="B985" s="1" t="n">
        <v>23.73</v>
      </c>
      <c r="C985" s="2" t="n">
        <v>1.44</v>
      </c>
      <c r="D985" s="1" t="n">
        <v>2.36</v>
      </c>
      <c r="E985" s="1" t="n">
        <v>26.4</v>
      </c>
      <c r="F985" s="2" t="n">
        <f aca="false">F984+1/12</f>
        <v>1952.37499999993</v>
      </c>
      <c r="G985" s="3" t="n">
        <f aca="false">G981*8/12+G993*4/12</f>
        <v>2.73</v>
      </c>
      <c r="H985" s="2" t="n">
        <v>289.022411363636</v>
      </c>
      <c r="I985" s="2" t="n">
        <v>17.5386545454546</v>
      </c>
      <c r="J985" s="4" t="n">
        <f aca="false">J984*((H985+(I985/12))/H984)</f>
        <v>22320.1394375623</v>
      </c>
      <c r="K985" s="2" t="n">
        <f aca="false">D985*$E$1862/E985</f>
        <v>28.7439060606061</v>
      </c>
      <c r="L985" s="4" t="n">
        <f aca="false">K985*(J985/H985)</f>
        <v>2219.78630731762</v>
      </c>
      <c r="M985" s="26" t="n">
        <f aca="false">H985/AVERAGE(K865:K984)</f>
        <v>12.2004787619458</v>
      </c>
      <c r="O985" s="6" t="n">
        <f aca="false">J985/AVERAGE(L865:L984)</f>
        <v>15.6064970436272</v>
      </c>
      <c r="Q985" s="29" t="n">
        <f aca="false">1/M985-(G985/100-(((E985/E865)^(1/10))-1))</f>
        <v>0.104065379691255</v>
      </c>
      <c r="R985" s="3" t="n">
        <f aca="false">((G985/G986+G985/1200+((1+G986/1200)^(-119))*(1-G985/G986)))</f>
        <v>1.00119075977671</v>
      </c>
      <c r="S985" s="3" t="n">
        <f aca="false">S984*R984*E984/E985</f>
        <v>10.5468138517556</v>
      </c>
      <c r="T985" s="9" t="n">
        <f aca="false">(($J1105/$J985)^(1/10)-1)</f>
        <v>0.132642276140817</v>
      </c>
      <c r="U985" s="9" t="n">
        <f aca="false">(($S1105/$S985)^(1/10)-1)</f>
        <v>0.0103999125925922</v>
      </c>
      <c r="V985" s="9" t="n">
        <f aca="false">T985-U985</f>
        <v>0.122242363548224</v>
      </c>
      <c r="Y985" s="28"/>
      <c r="Z985" s="28"/>
    </row>
    <row r="986" customFormat="false" ht="14.65" hidden="false" customHeight="false" outlineLevel="0" collapsed="false">
      <c r="A986" s="11" t="n">
        <v>1952.06</v>
      </c>
      <c r="B986" s="1" t="n">
        <v>24.38</v>
      </c>
      <c r="C986" s="2" t="n">
        <v>1.45</v>
      </c>
      <c r="D986" s="1" t="n">
        <v>2.34</v>
      </c>
      <c r="E986" s="1" t="n">
        <v>26.5</v>
      </c>
      <c r="F986" s="2" t="n">
        <f aca="false">F985+1/12</f>
        <v>1952.45833333326</v>
      </c>
      <c r="G986" s="3" t="n">
        <f aca="false">G981*7/12+G993*5/12</f>
        <v>2.7425</v>
      </c>
      <c r="H986" s="2" t="n">
        <v>295.81864</v>
      </c>
      <c r="I986" s="2" t="n">
        <v>17.5938075471698</v>
      </c>
      <c r="J986" s="4" t="n">
        <f aca="false">J985*((H986+(I986/12))/H985)</f>
        <v>22958.2126458554</v>
      </c>
      <c r="K986" s="2" t="n">
        <f aca="false">D986*$E$1862/E986</f>
        <v>28.3927652830189</v>
      </c>
      <c r="L986" s="4" t="n">
        <f aca="false">K986*(J986/H986)</f>
        <v>2203.53640653411</v>
      </c>
      <c r="M986" s="26" t="n">
        <f aca="false">H986/AVERAGE(K866:K985)</f>
        <v>12.4478815817894</v>
      </c>
      <c r="O986" s="6" t="n">
        <f aca="false">J986/AVERAGE(L866:L985)</f>
        <v>15.9273025556327</v>
      </c>
      <c r="Q986" s="29" t="n">
        <f aca="false">1/M986-(G986/100-(((E986/E866)^(1/10))-1))</f>
        <v>0.102708162119251</v>
      </c>
      <c r="R986" s="3" t="n">
        <f aca="false">((G986/G987+G986/1200+((1+G987/1200)^(-119))*(1-G986/G987)))</f>
        <v>1.00120182196727</v>
      </c>
      <c r="S986" s="3" t="n">
        <f aca="false">S985*R985*E985/E986</f>
        <v>10.5195258845063</v>
      </c>
      <c r="T986" s="9" t="n">
        <f aca="false">(($J1106/$J986)^(1/10)-1)</f>
        <v>0.115850999765105</v>
      </c>
      <c r="U986" s="9" t="n">
        <f aca="false">(($S1106/$S986)^(1/10)-1)</f>
        <v>0.0106557722506508</v>
      </c>
      <c r="V986" s="9" t="n">
        <f aca="false">T986-U986</f>
        <v>0.105195227514454</v>
      </c>
      <c r="Y986" s="28"/>
      <c r="Z986" s="28"/>
    </row>
    <row r="987" customFormat="false" ht="14.65" hidden="false" customHeight="false" outlineLevel="0" collapsed="false">
      <c r="A987" s="11" t="n">
        <v>1952.07</v>
      </c>
      <c r="B987" s="1" t="n">
        <v>25.08</v>
      </c>
      <c r="C987" s="2" t="n">
        <v>1.45</v>
      </c>
      <c r="D987" s="1" t="n">
        <v>2.34667</v>
      </c>
      <c r="E987" s="1" t="n">
        <v>26.7</v>
      </c>
      <c r="F987" s="2" t="n">
        <f aca="false">F986+1/12</f>
        <v>1952.54166666659</v>
      </c>
      <c r="G987" s="3" t="n">
        <f aca="false">G981*6/12+G993*6/12</f>
        <v>2.755</v>
      </c>
      <c r="H987" s="2" t="n">
        <v>302.03271011236</v>
      </c>
      <c r="I987" s="2" t="n">
        <v>17.4620187265918</v>
      </c>
      <c r="J987" s="4" t="n">
        <f aca="false">J986*((H987+(I987/12))/H986)</f>
        <v>23553.4151815432</v>
      </c>
      <c r="K987" s="2" t="n">
        <f aca="false">D987*$E$1862/E987</f>
        <v>28.2604106794008</v>
      </c>
      <c r="L987" s="4" t="n">
        <f aca="false">K987*(J987/H987)</f>
        <v>2203.83145151802</v>
      </c>
      <c r="M987" s="26" t="n">
        <f aca="false">H987/AVERAGE(K867:K986)</f>
        <v>12.6691128896225</v>
      </c>
      <c r="O987" s="6" t="n">
        <f aca="false">J987/AVERAGE(L867:L986)</f>
        <v>16.2140435243705</v>
      </c>
      <c r="Q987" s="29" t="n">
        <f aca="false">1/M987-(G987/100-(((E987/E867)^(1/10))-1))</f>
        <v>0.101327588071915</v>
      </c>
      <c r="R987" s="3" t="n">
        <f aca="false">((G987/G988+G987/1200+((1+G988/1200)^(-119))*(1-G987/G988)))</f>
        <v>1.00121288362929</v>
      </c>
      <c r="S987" s="3" t="n">
        <f aca="false">S986*R986*E986/E987</f>
        <v>10.4532758339958</v>
      </c>
      <c r="T987" s="9" t="n">
        <f aca="false">(($J1107/$J987)^(1/10)-1)</f>
        <v>0.115618901594987</v>
      </c>
      <c r="U987" s="9" t="n">
        <f aca="false">(($S1107/$S987)^(1/10)-1)</f>
        <v>0.0104624548934151</v>
      </c>
      <c r="V987" s="9" t="n">
        <f aca="false">T987-U987</f>
        <v>0.105156446701572</v>
      </c>
      <c r="Y987" s="28"/>
      <c r="Z987" s="28"/>
    </row>
    <row r="988" customFormat="false" ht="14.65" hidden="false" customHeight="false" outlineLevel="0" collapsed="false">
      <c r="A988" s="11" t="n">
        <v>1952.08</v>
      </c>
      <c r="B988" s="1" t="n">
        <v>25.18</v>
      </c>
      <c r="C988" s="2" t="n">
        <v>1.45</v>
      </c>
      <c r="D988" s="1" t="n">
        <v>2.35333</v>
      </c>
      <c r="E988" s="1" t="n">
        <v>26.7</v>
      </c>
      <c r="F988" s="2" t="n">
        <f aca="false">F987+1/12</f>
        <v>1952.62499999993</v>
      </c>
      <c r="G988" s="3" t="n">
        <f aca="false">G981*5/12+G993*7/12</f>
        <v>2.7675</v>
      </c>
      <c r="H988" s="2" t="n">
        <v>303.236987265918</v>
      </c>
      <c r="I988" s="2" t="n">
        <v>17.4620187265918</v>
      </c>
      <c r="J988" s="4" t="n">
        <f aca="false">J987*((H988+(I988/12))/H987)</f>
        <v>23760.8066961335</v>
      </c>
      <c r="K988" s="2" t="n">
        <f aca="false">D988*$E$1862/E988</f>
        <v>28.3406155378277</v>
      </c>
      <c r="L988" s="4" t="n">
        <f aca="false">K988*(J988/H988)</f>
        <v>2220.69178801477</v>
      </c>
      <c r="M988" s="26" t="n">
        <f aca="false">H988/AVERAGE(K868:K987)</f>
        <v>12.6783782363286</v>
      </c>
      <c r="O988" s="6" t="n">
        <f aca="false">J988/AVERAGE(L868:L987)</f>
        <v>16.2303715378819</v>
      </c>
      <c r="Q988" s="29" t="n">
        <f aca="false">1/M988-(G988/100-(((E988/E868)^(1/10))-1))</f>
        <v>0.100506831828928</v>
      </c>
      <c r="R988" s="3" t="n">
        <f aca="false">((G988/G989+G988/1200+((1+G989/1200)^(-119))*(1-G988/G989)))</f>
        <v>1.00122394476327</v>
      </c>
      <c r="S988" s="3" t="n">
        <f aca="false">S987*R987*E987/E988</f>
        <v>10.4659544411273</v>
      </c>
      <c r="T988" s="9" t="n">
        <f aca="false">(($J1108/$J988)^(1/10)-1)</f>
        <v>0.117966985521381</v>
      </c>
      <c r="U988" s="9" t="n">
        <f aca="false">(($S1108/$S988)^(1/10)-1)</f>
        <v>0.010924094572742</v>
      </c>
      <c r="V988" s="9" t="n">
        <f aca="false">T988-U988</f>
        <v>0.107042890948639</v>
      </c>
      <c r="Y988" s="28"/>
      <c r="Z988" s="28"/>
    </row>
    <row r="989" customFormat="false" ht="14.65" hidden="false" customHeight="false" outlineLevel="0" collapsed="false">
      <c r="A989" s="11" t="n">
        <v>1952.09</v>
      </c>
      <c r="B989" s="1" t="n">
        <v>24.78</v>
      </c>
      <c r="C989" s="2" t="n">
        <v>1.45</v>
      </c>
      <c r="D989" s="1" t="n">
        <v>2.36</v>
      </c>
      <c r="E989" s="1" t="n">
        <v>26.7</v>
      </c>
      <c r="F989" s="2" t="n">
        <f aca="false">F988+1/12</f>
        <v>1952.70833333326</v>
      </c>
      <c r="G989" s="3" t="n">
        <f aca="false">G981*4/12+G993*8/12</f>
        <v>2.78</v>
      </c>
      <c r="H989" s="2" t="n">
        <v>298.419878651685</v>
      </c>
      <c r="I989" s="2" t="n">
        <v>17.4620187265918</v>
      </c>
      <c r="J989" s="4" t="n">
        <f aca="false">J988*((H989+(I989/12))/H988)</f>
        <v>23497.3744005548</v>
      </c>
      <c r="K989" s="2" t="n">
        <f aca="false">D989*$E$1862/E989</f>
        <v>28.42094082397</v>
      </c>
      <c r="L989" s="4" t="n">
        <f aca="false">K989*(J989/H989)</f>
        <v>2237.84518100522</v>
      </c>
      <c r="M989" s="26" t="n">
        <f aca="false">H989/AVERAGE(K869:K988)</f>
        <v>12.4346780204255</v>
      </c>
      <c r="O989" s="6" t="n">
        <f aca="false">J989/AVERAGE(L869:L988)</f>
        <v>15.9247462046267</v>
      </c>
      <c r="Q989" s="29" t="n">
        <f aca="false">1/M989-(G989/100-(((E989/E869)^(1/10))-1))</f>
        <v>0.101927647357311</v>
      </c>
      <c r="R989" s="3" t="n">
        <f aca="false">((G989/G990+G989/1200+((1+G990/1200)^(-119))*(1-G989/G990)))</f>
        <v>1.0012350053697</v>
      </c>
      <c r="S989" s="3" t="n">
        <f aca="false">S988*R988*E988/E989</f>
        <v>10.4787641912581</v>
      </c>
      <c r="T989" s="9" t="n">
        <f aca="false">(($J1109/$J989)^(1/10)-1)</f>
        <v>0.118180799939065</v>
      </c>
      <c r="U989" s="9" t="n">
        <f aca="false">(($S1109/$S989)^(1/10)-1)</f>
        <v>0.0108020921322571</v>
      </c>
      <c r="V989" s="9" t="n">
        <f aca="false">T989-U989</f>
        <v>0.107378707806807</v>
      </c>
      <c r="Y989" s="28"/>
      <c r="Z989" s="28"/>
    </row>
    <row r="990" customFormat="false" ht="14.65" hidden="false" customHeight="false" outlineLevel="0" collapsed="false">
      <c r="A990" s="11" t="n">
        <v>1952.1</v>
      </c>
      <c r="B990" s="1" t="n">
        <v>24.26</v>
      </c>
      <c r="C990" s="2" t="n">
        <v>1.43667</v>
      </c>
      <c r="D990" s="1" t="n">
        <v>2.37333</v>
      </c>
      <c r="E990" s="1" t="n">
        <v>26.7</v>
      </c>
      <c r="F990" s="2" t="n">
        <f aca="false">F989+1/12</f>
        <v>1952.79166666659</v>
      </c>
      <c r="G990" s="3" t="n">
        <f aca="false">G981*3/12+G993*9/12</f>
        <v>2.7925</v>
      </c>
      <c r="H990" s="2" t="n">
        <v>292.157637453184</v>
      </c>
      <c r="I990" s="2" t="n">
        <v>17.3014885820225</v>
      </c>
      <c r="J990" s="4" t="n">
        <f aca="false">J989*((H990+(I990/12))/H989)</f>
        <v>23117.8154707075</v>
      </c>
      <c r="K990" s="2" t="n">
        <f aca="false">D990*$E$1862/E990</f>
        <v>28.5814709685393</v>
      </c>
      <c r="L990" s="4" t="n">
        <f aca="false">K990*(J990/H990)</f>
        <v>2261.59130218855</v>
      </c>
      <c r="M990" s="26" t="n">
        <f aca="false">H990/AVERAGE(K870:K989)</f>
        <v>12.1311835586869</v>
      </c>
      <c r="O990" s="6" t="n">
        <f aca="false">J990/AVERAGE(L870:L989)</f>
        <v>15.5436957513438</v>
      </c>
      <c r="Q990" s="29" t="n">
        <f aca="false">1/M990-(G990/100-(((E990/E870)^(1/10))-1))</f>
        <v>0.102551098446021</v>
      </c>
      <c r="R990" s="3" t="n">
        <f aca="false">((G990/G991+G990/1200+((1+G991/1200)^(-119))*(1-G990/G991)))</f>
        <v>1.00124606544908</v>
      </c>
      <c r="S990" s="3" t="n">
        <f aca="false">S989*R989*E989/E990</f>
        <v>10.4917055213022</v>
      </c>
      <c r="T990" s="9" t="n">
        <f aca="false">(($J1110/$J990)^(1/10)-1)</f>
        <v>0.116765040644663</v>
      </c>
      <c r="U990" s="9" t="n">
        <f aca="false">(($S1110/$S990)^(1/10)-1)</f>
        <v>0.0114245215763145</v>
      </c>
      <c r="V990" s="9" t="n">
        <f aca="false">T990-U990</f>
        <v>0.105340519068349</v>
      </c>
      <c r="Y990" s="28"/>
      <c r="Z990" s="28"/>
    </row>
    <row r="991" customFormat="false" ht="14.65" hidden="false" customHeight="false" outlineLevel="0" collapsed="false">
      <c r="A991" s="11" t="n">
        <v>1952.11</v>
      </c>
      <c r="B991" s="1" t="n">
        <v>25.03</v>
      </c>
      <c r="C991" s="2" t="n">
        <v>1.42333</v>
      </c>
      <c r="D991" s="1" t="n">
        <v>2.38667</v>
      </c>
      <c r="E991" s="1" t="n">
        <v>26.7</v>
      </c>
      <c r="F991" s="2" t="n">
        <f aca="false">F990+1/12</f>
        <v>1952.87499999993</v>
      </c>
      <c r="G991" s="3" t="n">
        <f aca="false">G981*2/12+G993*10/12</f>
        <v>2.805</v>
      </c>
      <c r="H991" s="2" t="n">
        <v>301.430571535581</v>
      </c>
      <c r="I991" s="2" t="n">
        <v>17.1408380097378</v>
      </c>
      <c r="J991" s="4" t="n">
        <f aca="false">J990*((H991+(I991/12))/H990)</f>
        <v>23964.5896368357</v>
      </c>
      <c r="K991" s="2" t="n">
        <f aca="false">D991*$E$1862/E991</f>
        <v>28.742121540824</v>
      </c>
      <c r="L991" s="4" t="n">
        <f aca="false">K991*(J991/H991)</f>
        <v>2285.08058923479</v>
      </c>
      <c r="M991" s="26" t="n">
        <f aca="false">H991/AVERAGE(K871:K990)</f>
        <v>12.4734697655153</v>
      </c>
      <c r="O991" s="6" t="n">
        <f aca="false">J991/AVERAGE(L871:L990)</f>
        <v>15.9864403608815</v>
      </c>
      <c r="Q991" s="29" t="n">
        <f aca="false">1/M991-(G991/100-(((E991/E871)^(1/10))-1))</f>
        <v>0.0995385524208568</v>
      </c>
      <c r="R991" s="3" t="n">
        <f aca="false">((G991/G992+G991/1200+((1+G992/1200)^(-119))*(1-G991/G992)))</f>
        <v>1.00125712500189</v>
      </c>
      <c r="S991" s="3" t="n">
        <f aca="false">S990*R990*E990/E991</f>
        <v>10.5047788730541</v>
      </c>
      <c r="T991" s="9" t="n">
        <f aca="false">(($J1111/$J991)^(1/10)-1)</f>
        <v>0.120521819353511</v>
      </c>
      <c r="U991" s="9" t="n">
        <f aca="false">(($S1111/$S991)^(1/10)-1)</f>
        <v>0.0117119987198011</v>
      </c>
      <c r="V991" s="9" t="n">
        <f aca="false">T991-U991</f>
        <v>0.10880982063371</v>
      </c>
      <c r="Y991" s="28"/>
      <c r="Z991" s="28"/>
    </row>
    <row r="992" customFormat="false" ht="14.65" hidden="false" customHeight="false" outlineLevel="0" collapsed="false">
      <c r="A992" s="11" t="n">
        <v>1952.12</v>
      </c>
      <c r="B992" s="1" t="n">
        <v>26.04</v>
      </c>
      <c r="C992" s="2" t="n">
        <v>1.41</v>
      </c>
      <c r="D992" s="1" t="n">
        <v>2.4</v>
      </c>
      <c r="E992" s="1" t="n">
        <v>26.7</v>
      </c>
      <c r="F992" s="2" t="n">
        <f aca="false">F991+1/12</f>
        <v>1952.95833333326</v>
      </c>
      <c r="G992" s="3" t="n">
        <f aca="false">G981*1/12+G993*11/12</f>
        <v>2.8175</v>
      </c>
      <c r="H992" s="2" t="n">
        <v>313.593770786517</v>
      </c>
      <c r="I992" s="2" t="n">
        <v>16.9803078651685</v>
      </c>
      <c r="J992" s="4" t="n">
        <f aca="false">J991*((H992+(I992/12))/H991)</f>
        <v>25044.0972203568</v>
      </c>
      <c r="K992" s="2" t="n">
        <f aca="false">D992*$E$1862/E992</f>
        <v>28.9026516853933</v>
      </c>
      <c r="L992" s="4" t="n">
        <f aca="false">K992*(J992/H992)</f>
        <v>2308.21172537851</v>
      </c>
      <c r="M992" s="26" t="n">
        <f aca="false">H992/AVERAGE(K872:K991)</f>
        <v>12.9339643061614</v>
      </c>
      <c r="O992" s="6" t="n">
        <f aca="false">J992/AVERAGE(L872:L991)</f>
        <v>16.5765194524173</v>
      </c>
      <c r="Q992" s="29" t="n">
        <f aca="false">1/M992-(G992/100-(((E992/E872)^(1/10))-1))</f>
        <v>0.0959377827396683</v>
      </c>
      <c r="R992" s="3" t="n">
        <f aca="false">((G992/G993+G992/1200+((1+G993/1200)^(-119))*(1-G992/G993)))</f>
        <v>1.00126818402864</v>
      </c>
      <c r="S992" s="3" t="n">
        <f aca="false">S991*R991*E991/E992</f>
        <v>10.5179846932148</v>
      </c>
      <c r="T992" s="9" t="n">
        <f aca="false">(($J1112/$J992)^(1/10)-1)</f>
        <v>0.120652013565478</v>
      </c>
      <c r="U992" s="9" t="n">
        <f aca="false">(($S1112/$S992)^(1/10)-1)</f>
        <v>0.0124117348296076</v>
      </c>
      <c r="V992" s="9" t="n">
        <f aca="false">T992-U992</f>
        <v>0.10824027873587</v>
      </c>
      <c r="Y992" s="28"/>
      <c r="Z992" s="28"/>
    </row>
    <row r="993" customFormat="false" ht="14.65" hidden="false" customHeight="false" outlineLevel="0" collapsed="false">
      <c r="A993" s="11" t="n">
        <v>1953.01</v>
      </c>
      <c r="B993" s="1" t="n">
        <v>26.18</v>
      </c>
      <c r="C993" s="2" t="n">
        <v>1.41</v>
      </c>
      <c r="D993" s="1" t="n">
        <v>2.41</v>
      </c>
      <c r="E993" s="1" t="n">
        <v>26.6</v>
      </c>
      <c r="F993" s="2" t="n">
        <f aca="false">F992+1/12</f>
        <v>1953.04166666659</v>
      </c>
      <c r="G993" s="3" t="n">
        <v>2.83</v>
      </c>
      <c r="H993" s="2" t="n">
        <v>316.465021052632</v>
      </c>
      <c r="I993" s="2" t="n">
        <v>17.0441436090226</v>
      </c>
      <c r="J993" s="4" t="n">
        <f aca="false">J992*((H993+(I993/12))/H992)</f>
        <v>25386.8308669388</v>
      </c>
      <c r="K993" s="2" t="n">
        <f aca="false">D993*$E$1862/E993</f>
        <v>29.1321887218045</v>
      </c>
      <c r="L993" s="4" t="n">
        <f aca="false">K993*(J993/H993)</f>
        <v>2336.98481242637</v>
      </c>
      <c r="M993" s="26" t="n">
        <f aca="false">H993/AVERAGE(K873:K992)</f>
        <v>13.0107734479952</v>
      </c>
      <c r="O993" s="6" t="n">
        <f aca="false">J993/AVERAGE(L873:L992)</f>
        <v>16.673801176942</v>
      </c>
      <c r="Q993" s="29" t="n">
        <f aca="false">1/M993-(G993/100-(((E993/E873)^(1/10))-1))</f>
        <v>0.0949636274455318</v>
      </c>
      <c r="R993" s="3" t="n">
        <f aca="false">((G993/G994+G993/1200+((1+G994/1200)^(-119))*(1-G993/G994)))</f>
        <v>1.00488120869214</v>
      </c>
      <c r="S993" s="3" t="n">
        <f aca="false">S992*R992*E992/E993</f>
        <v>10.5709148748951</v>
      </c>
      <c r="T993" s="9" t="n">
        <f aca="false">(($J1113/$J993)^(1/10)-1)</f>
        <v>0.123687089331094</v>
      </c>
      <c r="U993" s="9" t="n">
        <f aca="false">(($S1113/$S993)^(1/10)-1)</f>
        <v>0.0124778302869955</v>
      </c>
      <c r="V993" s="9" t="n">
        <f aca="false">T993-U993</f>
        <v>0.111209259044099</v>
      </c>
      <c r="Y993" s="28"/>
      <c r="Z993" s="28"/>
    </row>
    <row r="994" customFormat="false" ht="14.65" hidden="false" customHeight="false" outlineLevel="0" collapsed="false">
      <c r="A994" s="11" t="n">
        <v>1953.02</v>
      </c>
      <c r="B994" s="1" t="n">
        <v>25.86</v>
      </c>
      <c r="C994" s="2" t="n">
        <v>1.41</v>
      </c>
      <c r="D994" s="1" t="n">
        <v>2.42</v>
      </c>
      <c r="E994" s="1" t="n">
        <v>26.5</v>
      </c>
      <c r="F994" s="2" t="n">
        <f aca="false">F993+1/12</f>
        <v>1953.12499999993</v>
      </c>
      <c r="G994" s="3" t="n">
        <v>2.80083333333333</v>
      </c>
      <c r="H994" s="2" t="n">
        <v>313.776457358491</v>
      </c>
      <c r="I994" s="2" t="n">
        <v>17.1084611320755</v>
      </c>
      <c r="J994" s="4" t="n">
        <f aca="false">J993*((H994+(I994/12))/H993)</f>
        <v>25285.5243226156</v>
      </c>
      <c r="K994" s="2" t="n">
        <f aca="false">D994*$E$1862/E994</f>
        <v>29.3634581132076</v>
      </c>
      <c r="L994" s="4" t="n">
        <f aca="false">K994*(J994/H994)</f>
        <v>2366.24009515583</v>
      </c>
      <c r="M994" s="26" t="n">
        <f aca="false">H994/AVERAGE(K874:K993)</f>
        <v>12.8593468806879</v>
      </c>
      <c r="O994" s="6" t="n">
        <f aca="false">J994/AVERAGE(L874:L993)</f>
        <v>16.4790486218649</v>
      </c>
      <c r="Q994" s="29" t="n">
        <f aca="false">1/M994-(G994/100-(((E994/E874)^(1/10))-1))</f>
        <v>0.0957663075522876</v>
      </c>
      <c r="R994" s="3" t="n">
        <f aca="false">((G994/G995+G994/1200+((1+G995/1200)^(-119))*(1-G994/G995)))</f>
        <v>1.00486040903134</v>
      </c>
      <c r="S994" s="3" t="n">
        <f aca="false">S993*R993*E993/E994</f>
        <v>10.6625986738869</v>
      </c>
      <c r="T994" s="9" t="n">
        <f aca="false">(($J1114/$J994)^(1/10)-1)</f>
        <v>0.12591828189514</v>
      </c>
      <c r="U994" s="9" t="n">
        <f aca="false">(($S1114/$S994)^(1/10)-1)</f>
        <v>0.0111788542480549</v>
      </c>
      <c r="V994" s="9" t="n">
        <f aca="false">T994-U994</f>
        <v>0.114739427647085</v>
      </c>
      <c r="Y994" s="28"/>
      <c r="Z994" s="28"/>
    </row>
    <row r="995" customFormat="false" ht="14.65" hidden="false" customHeight="false" outlineLevel="0" collapsed="false">
      <c r="A995" s="11" t="n">
        <v>1953.03</v>
      </c>
      <c r="B995" s="1" t="n">
        <v>25.99</v>
      </c>
      <c r="C995" s="2" t="n">
        <v>1.41</v>
      </c>
      <c r="D995" s="1" t="n">
        <v>2.43</v>
      </c>
      <c r="E995" s="1" t="n">
        <v>26.6</v>
      </c>
      <c r="F995" s="2" t="n">
        <f aca="false">F994+1/12</f>
        <v>1953.20833333326</v>
      </c>
      <c r="G995" s="3" t="n">
        <v>2.77166666666667</v>
      </c>
      <c r="H995" s="2" t="n">
        <v>314.168292481203</v>
      </c>
      <c r="I995" s="2" t="n">
        <v>17.0441436090226</v>
      </c>
      <c r="J995" s="4" t="n">
        <f aca="false">J994*((H995+(I995/12))/H994)</f>
        <v>25431.5580071062</v>
      </c>
      <c r="K995" s="2" t="n">
        <f aca="false">D995*$E$1862/E995</f>
        <v>29.3739496240602</v>
      </c>
      <c r="L995" s="4" t="n">
        <f aca="false">K995*(J995/H995)</f>
        <v>2377.78707030658</v>
      </c>
      <c r="M995" s="26" t="n">
        <f aca="false">H995/AVERAGE(K875:K994)</f>
        <v>12.8348193400925</v>
      </c>
      <c r="O995" s="6" t="n">
        <f aca="false">J995/AVERAGE(L875:L994)</f>
        <v>16.4460638274511</v>
      </c>
      <c r="Q995" s="29" t="n">
        <f aca="false">1/M995-(G995/100-(((E995/E875)^(1/10))-1))</f>
        <v>0.0947610263844257</v>
      </c>
      <c r="R995" s="3" t="n">
        <f aca="false">((G995/G996+G995/1200+((1+G996/1200)^(-119))*(1-G995/G996)))</f>
        <v>0.99727096991141</v>
      </c>
      <c r="S995" s="3" t="n">
        <f aca="false">S994*R994*E994/E995</f>
        <v>10.6741434780694</v>
      </c>
      <c r="T995" s="9" t="n">
        <f aca="false">(($J1115/$J995)^(1/10)-1)</f>
        <v>0.124779658298864</v>
      </c>
      <c r="U995" s="9" t="n">
        <f aca="false">(($S1115/$S995)^(1/10)-1)</f>
        <v>0.0109844519991236</v>
      </c>
      <c r="V995" s="9" t="n">
        <f aca="false">T995-U995</f>
        <v>0.11379520629974</v>
      </c>
      <c r="Y995" s="28"/>
      <c r="Z995" s="28"/>
    </row>
    <row r="996" customFormat="false" ht="14.65" hidden="false" customHeight="false" outlineLevel="0" collapsed="false">
      <c r="A996" s="11" t="n">
        <v>1953.04</v>
      </c>
      <c r="B996" s="1" t="n">
        <v>24.71</v>
      </c>
      <c r="C996" s="2" t="n">
        <v>1.41333</v>
      </c>
      <c r="D996" s="1" t="n">
        <v>2.45667</v>
      </c>
      <c r="E996" s="1" t="n">
        <v>26.6</v>
      </c>
      <c r="F996" s="2" t="n">
        <f aca="false">F995+1/12</f>
        <v>1953.29166666659</v>
      </c>
      <c r="G996" s="3" t="n">
        <v>2.83</v>
      </c>
      <c r="H996" s="2" t="n">
        <v>298.695594736842</v>
      </c>
      <c r="I996" s="2" t="n">
        <v>17.0843967992481</v>
      </c>
      <c r="J996" s="4" t="n">
        <f aca="false">J995*((H996+(I996/12))/H995)</f>
        <v>24294.3079522422</v>
      </c>
      <c r="K996" s="2" t="n">
        <f aca="false">D996*$E$1862/E996</f>
        <v>29.696337787218</v>
      </c>
      <c r="L996" s="4" t="n">
        <f aca="false">K996*(J996/H996)</f>
        <v>2415.34186633084</v>
      </c>
      <c r="M996" s="26" t="n">
        <f aca="false">H996/AVERAGE(K876:K995)</f>
        <v>12.1639014540068</v>
      </c>
      <c r="O996" s="6" t="n">
        <f aca="false">J996/AVERAGE(L876:L995)</f>
        <v>15.5890683801962</v>
      </c>
      <c r="Q996" s="29" t="n">
        <f aca="false">1/M996-(G996/100-(((E996/E876)^(1/10))-1))</f>
        <v>0.0972681974762962</v>
      </c>
      <c r="R996" s="3" t="n">
        <f aca="false">((G996/G997+G996/1200+((1+G997/1200)^(-119))*(1-G996/G997)))</f>
        <v>0.983552510121993</v>
      </c>
      <c r="S996" s="3" t="n">
        <f aca="false">S995*R995*E995/E996</f>
        <v>10.6450134193478</v>
      </c>
      <c r="T996" s="9" t="n">
        <f aca="false">(($J1116/$J996)^(1/10)-1)</f>
        <v>0.135442310278144</v>
      </c>
      <c r="U996" s="9" t="n">
        <f aca="false">(($S1116/$S996)^(1/10)-1)</f>
        <v>0.0112608126808496</v>
      </c>
      <c r="V996" s="9" t="n">
        <f aca="false">T996-U996</f>
        <v>0.124181497597295</v>
      </c>
      <c r="Y996" s="28"/>
      <c r="Z996" s="28"/>
    </row>
    <row r="997" customFormat="false" ht="14.65" hidden="false" customHeight="false" outlineLevel="0" collapsed="false">
      <c r="A997" s="11" t="n">
        <v>1953.05</v>
      </c>
      <c r="B997" s="1" t="n">
        <v>24.84</v>
      </c>
      <c r="C997" s="2" t="n">
        <v>1.41667</v>
      </c>
      <c r="D997" s="1" t="n">
        <v>2.48333</v>
      </c>
      <c r="E997" s="1" t="n">
        <v>26.7</v>
      </c>
      <c r="F997" s="2" t="n">
        <f aca="false">F996+1/12</f>
        <v>1953.37499999993</v>
      </c>
      <c r="G997" s="3" t="n">
        <v>3.05</v>
      </c>
      <c r="H997" s="2" t="n">
        <v>299.14244494382</v>
      </c>
      <c r="I997" s="2" t="n">
        <v>17.0606331513109</v>
      </c>
      <c r="J997" s="4" t="n">
        <f aca="false">J996*((H997+(I997/12))/H996)</f>
        <v>24446.287449005</v>
      </c>
      <c r="K997" s="2" t="n">
        <f aca="false">D997*$E$1862/E997</f>
        <v>29.9061758374532</v>
      </c>
      <c r="L997" s="4" t="n">
        <f aca="false">K997*(J997/H997)</f>
        <v>2443.96936436142</v>
      </c>
      <c r="M997" s="26" t="n">
        <f aca="false">H997/AVERAGE(K877:K996)</f>
        <v>12.1419707918678</v>
      </c>
      <c r="O997" s="6" t="n">
        <f aca="false">J997/AVERAGE(L877:L996)</f>
        <v>15.5632033871073</v>
      </c>
      <c r="Q997" s="29" t="n">
        <f aca="false">1/M997-(G997/100-(((E997/E877)^(1/10))-1))</f>
        <v>0.0950102952363667</v>
      </c>
      <c r="R997" s="3" t="n">
        <f aca="false">((G997/G998+G997/1200+((1+G998/1200)^(-119))*(1-G997/G998)))</f>
        <v>0.997427359791393</v>
      </c>
      <c r="S997" s="3" t="n">
        <f aca="false">S996*R996*E996/E997</f>
        <v>10.4307164491482</v>
      </c>
      <c r="T997" s="9" t="n">
        <f aca="false">(($J1117/$J997)^(1/10)-1)</f>
        <v>0.137286110844578</v>
      </c>
      <c r="U997" s="9" t="n">
        <f aca="false">(($S1117/$S997)^(1/10)-1)</f>
        <v>0.0139851707888834</v>
      </c>
      <c r="V997" s="9" t="n">
        <f aca="false">T997-U997</f>
        <v>0.123300940055695</v>
      </c>
      <c r="Y997" s="28"/>
      <c r="Z997" s="28"/>
    </row>
    <row r="998" customFormat="false" ht="14.65" hidden="false" customHeight="false" outlineLevel="0" collapsed="false">
      <c r="A998" s="11" t="n">
        <v>1953.06</v>
      </c>
      <c r="B998" s="1" t="n">
        <v>23.95</v>
      </c>
      <c r="C998" s="2" t="n">
        <v>1.42</v>
      </c>
      <c r="D998" s="1" t="n">
        <v>2.51</v>
      </c>
      <c r="E998" s="1" t="n">
        <v>26.8</v>
      </c>
      <c r="F998" s="2" t="n">
        <f aca="false">F997+1/12</f>
        <v>1953.45833333326</v>
      </c>
      <c r="G998" s="3" t="n">
        <v>3.11</v>
      </c>
      <c r="H998" s="2" t="n">
        <v>287.348167910448</v>
      </c>
      <c r="I998" s="2" t="n">
        <v>17.0369268656716</v>
      </c>
      <c r="J998" s="4" t="n">
        <f aca="false">J997*((H998+(I998/12))/H997)</f>
        <v>23598.4678791626</v>
      </c>
      <c r="K998" s="2" t="n">
        <f aca="false">D998*$E$1862/E998</f>
        <v>30.1145679104478</v>
      </c>
      <c r="L998" s="4" t="n">
        <f aca="false">K998*(J998/H998)</f>
        <v>2473.15884662623</v>
      </c>
      <c r="M998" s="26" t="n">
        <f aca="false">H998/AVERAGE(K878:K997)</f>
        <v>11.6244078854701</v>
      </c>
      <c r="O998" s="6" t="n">
        <f aca="false">J998/AVERAGE(L878:L997)</f>
        <v>14.9045222124771</v>
      </c>
      <c r="Q998" s="29" t="n">
        <f aca="false">1/M998-(G998/100-(((E998/E878)^(1/10))-1))</f>
        <v>0.0984672659239362</v>
      </c>
      <c r="R998" s="3" t="n">
        <f aca="false">((G998/G999+G998/1200+((1+G999/1200)^(-119))*(1-G998/G999)))</f>
        <v>1.01806608863628</v>
      </c>
      <c r="S998" s="3" t="n">
        <f aca="false">S997*R997*E997/E998</f>
        <v>10.3650615134998</v>
      </c>
      <c r="T998" s="9" t="n">
        <f aca="false">(($J1118/$J998)^(1/10)-1)</f>
        <v>0.141183082826151</v>
      </c>
      <c r="U998" s="9" t="n">
        <f aca="false">(($S1118/$S998)^(1/10)-1)</f>
        <v>0.0141278852874356</v>
      </c>
      <c r="V998" s="9" t="n">
        <f aca="false">T998-U998</f>
        <v>0.127055197538715</v>
      </c>
      <c r="Y998" s="28"/>
      <c r="Z998" s="28"/>
    </row>
    <row r="999" customFormat="false" ht="14.65" hidden="false" customHeight="false" outlineLevel="0" collapsed="false">
      <c r="A999" s="11" t="n">
        <v>1953.07</v>
      </c>
      <c r="B999" s="1" t="n">
        <v>24.29</v>
      </c>
      <c r="C999" s="2" t="n">
        <v>1.42</v>
      </c>
      <c r="D999" s="1" t="n">
        <v>2.52333</v>
      </c>
      <c r="E999" s="1" t="n">
        <v>26.8</v>
      </c>
      <c r="F999" s="2" t="n">
        <f aca="false">F998+1/12</f>
        <v>1953.54166666659</v>
      </c>
      <c r="G999" s="3" t="n">
        <v>2.93</v>
      </c>
      <c r="H999" s="2" t="n">
        <v>291.427432089552</v>
      </c>
      <c r="I999" s="2" t="n">
        <v>17.0369268656716</v>
      </c>
      <c r="J999" s="4" t="n">
        <f aca="false">J998*((H999+(I999/12))/H998)</f>
        <v>24050.0739102531</v>
      </c>
      <c r="K999" s="2" t="n">
        <f aca="false">D999*$E$1862/E999</f>
        <v>30.2744990619403</v>
      </c>
      <c r="L999" s="4" t="n">
        <f aca="false">K999*(J999/H999)</f>
        <v>2498.40564017945</v>
      </c>
      <c r="M999" s="26" t="n">
        <f aca="false">H999/AVERAGE(K879:K998)</f>
        <v>11.75020164531</v>
      </c>
      <c r="O999" s="6" t="n">
        <f aca="false">J999/AVERAGE(L879:L998)</f>
        <v>15.0691292072302</v>
      </c>
      <c r="Q999" s="29" t="n">
        <f aca="false">1/M999-(G999/100-(((E999/E879)^(1/10))-1))</f>
        <v>0.0999444923265426</v>
      </c>
      <c r="R999" s="3" t="n">
        <f aca="false">((G999/G1000+G999/1200+((1+G1000/1200)^(-119))*(1-G999/G1000)))</f>
        <v>1.00072391842536</v>
      </c>
      <c r="S999" s="3" t="n">
        <f aca="false">S998*R998*E998/E999</f>
        <v>10.5523176335232</v>
      </c>
      <c r="T999" s="9" t="n">
        <f aca="false">(($J1119/$J999)^(1/10)-1)</f>
        <v>0.137251752530586</v>
      </c>
      <c r="U999" s="9" t="n">
        <f aca="false">(($S1119/$S999)^(1/10)-1)</f>
        <v>0.0120719955911794</v>
      </c>
      <c r="V999" s="9" t="n">
        <f aca="false">T999-U999</f>
        <v>0.125179756939406</v>
      </c>
      <c r="Y999" s="28"/>
      <c r="Z999" s="28"/>
    </row>
    <row r="1000" customFormat="false" ht="14.65" hidden="false" customHeight="false" outlineLevel="0" collapsed="false">
      <c r="A1000" s="11" t="n">
        <v>1953.08</v>
      </c>
      <c r="B1000" s="1" t="n">
        <v>24.39</v>
      </c>
      <c r="C1000" s="2" t="n">
        <v>1.42</v>
      </c>
      <c r="D1000" s="1" t="n">
        <v>2.53667</v>
      </c>
      <c r="E1000" s="1" t="n">
        <v>26.9</v>
      </c>
      <c r="F1000" s="2" t="n">
        <f aca="false">F999+1/12</f>
        <v>1953.62499999993</v>
      </c>
      <c r="G1000" s="3" t="n">
        <v>2.95</v>
      </c>
      <c r="H1000" s="2" t="n">
        <v>291.539382156134</v>
      </c>
      <c r="I1000" s="2" t="n">
        <v>16.9735925650558</v>
      </c>
      <c r="J1000" s="4" t="n">
        <f aca="false">J999*((H1000+(I1000/12))/H999)</f>
        <v>24176.0415313804</v>
      </c>
      <c r="K1000" s="2" t="n">
        <f aca="false">D1000*$E$1862/E1000</f>
        <v>30.3214106</v>
      </c>
      <c r="L1000" s="4" t="n">
        <f aca="false">K1000*(J1000/H1000)</f>
        <v>2514.41735430122</v>
      </c>
      <c r="M1000" s="26" t="n">
        <f aca="false">H1000/AVERAGE(K880:K999)</f>
        <v>11.715076201734</v>
      </c>
      <c r="O1000" s="6" t="n">
        <f aca="false">J1000/AVERAGE(L880:L999)</f>
        <v>15.0270190467341</v>
      </c>
      <c r="Q1000" s="29" t="n">
        <f aca="false">1/M1000-(G1000/100-(((E1000/E880)^(1/10))-1))</f>
        <v>0.100990823964566</v>
      </c>
      <c r="R1000" s="3" t="n">
        <f aca="false">((G1000/G1001+G1000/1200+((1+G1001/1200)^(-119))*(1-G1000/G1001)))</f>
        <v>1.00935548927068</v>
      </c>
      <c r="S1000" s="3" t="n">
        <f aca="false">S999*R999*E999/E1000</f>
        <v>10.5207003062619</v>
      </c>
      <c r="T1000" s="9" t="n">
        <f aca="false">(($J1120/$J1000)^(1/10)-1)</f>
        <v>0.140057507521652</v>
      </c>
      <c r="U1000" s="9" t="n">
        <f aca="false">(($S1120/$S1000)^(1/10)-1)</f>
        <v>0.0128792776876208</v>
      </c>
      <c r="V1000" s="9" t="n">
        <f aca="false">T1000-U1000</f>
        <v>0.127178229834031</v>
      </c>
      <c r="Y1000" s="28"/>
      <c r="Z1000" s="28"/>
    </row>
    <row r="1001" customFormat="false" ht="14.65" hidden="false" customHeight="false" outlineLevel="0" collapsed="false">
      <c r="A1001" s="11" t="n">
        <v>1953.09</v>
      </c>
      <c r="B1001" s="1" t="n">
        <v>23.27</v>
      </c>
      <c r="C1001" s="2" t="n">
        <v>1.42</v>
      </c>
      <c r="D1001" s="1" t="n">
        <v>2.55</v>
      </c>
      <c r="E1001" s="1" t="n">
        <v>26.9</v>
      </c>
      <c r="F1001" s="2" t="n">
        <f aca="false">F1000+1/12</f>
        <v>1953.70833333326</v>
      </c>
      <c r="G1001" s="3" t="n">
        <v>2.87</v>
      </c>
      <c r="H1001" s="2" t="n">
        <v>278.151759851301</v>
      </c>
      <c r="I1001" s="2" t="n">
        <v>16.9735925650558</v>
      </c>
      <c r="J1001" s="4" t="n">
        <f aca="false">J1000*((H1001+(I1001/12))/H1000)</f>
        <v>23183.1618702925</v>
      </c>
      <c r="K1001" s="2" t="n">
        <f aca="false">D1001*$E$1862/E1001</f>
        <v>30.4807472118959</v>
      </c>
      <c r="L1001" s="4" t="n">
        <f aca="false">K1001*(J1001/H1001)</f>
        <v>2540.48400383524</v>
      </c>
      <c r="M1001" s="26" t="n">
        <f aca="false">H1001/AVERAGE(K881:K1000)</f>
        <v>11.1393493572629</v>
      </c>
      <c r="O1001" s="6" t="n">
        <f aca="false">J1001/AVERAGE(L881:L1000)</f>
        <v>14.2947479541971</v>
      </c>
      <c r="Q1001" s="29" t="n">
        <f aca="false">1/M1001-(G1001/100-(((E1001/E881)^(1/10))-1))</f>
        <v>0.105600371567836</v>
      </c>
      <c r="R1001" s="3" t="n">
        <f aca="false">((G1001/G1002+G1001/1200+((1+G1002/1200)^(-119))*(1-G1001/G1002)))</f>
        <v>1.02067870140431</v>
      </c>
      <c r="S1001" s="3" t="n">
        <f aca="false">S1000*R1000*E1000/E1001</f>
        <v>10.6191266050973</v>
      </c>
      <c r="T1001" s="9" t="n">
        <f aca="false">(($J1121/$J1001)^(1/10)-1)</f>
        <v>0.148119305781441</v>
      </c>
      <c r="U1001" s="9" t="n">
        <f aca="false">(($S1121/$S1001)^(1/10)-1)</f>
        <v>0.0116140311469597</v>
      </c>
      <c r="V1001" s="9" t="n">
        <f aca="false">T1001-U1001</f>
        <v>0.136505274634481</v>
      </c>
      <c r="Y1001" s="28"/>
      <c r="Z1001" s="28"/>
    </row>
    <row r="1002" customFormat="false" ht="14.65" hidden="false" customHeight="false" outlineLevel="0" collapsed="false">
      <c r="A1002" s="11" t="n">
        <v>1953.1</v>
      </c>
      <c r="B1002" s="1" t="n">
        <v>23.97</v>
      </c>
      <c r="C1002" s="2" t="n">
        <v>1.43</v>
      </c>
      <c r="D1002" s="1" t="n">
        <v>2.53667</v>
      </c>
      <c r="E1002" s="1" t="n">
        <v>27</v>
      </c>
      <c r="F1002" s="2" t="n">
        <f aca="false">F1001+1/12</f>
        <v>1953.79166666659</v>
      </c>
      <c r="G1002" s="3" t="n">
        <v>2.66</v>
      </c>
      <c r="H1002" s="2" t="n">
        <v>285.457842222222</v>
      </c>
      <c r="I1002" s="2" t="n">
        <v>17.029817037037</v>
      </c>
      <c r="J1002" s="4" t="n">
        <f aca="false">J1001*((H1002+(I1002/12))/H1001)</f>
        <v>23910.3854098217</v>
      </c>
      <c r="K1002" s="2" t="n">
        <f aca="false">D1002*$E$1862/E1002</f>
        <v>30.2091090792593</v>
      </c>
      <c r="L1002" s="4" t="n">
        <f aca="false">K1002*(J1002/H1002)</f>
        <v>2530.3611746989</v>
      </c>
      <c r="M1002" s="26" t="n">
        <f aca="false">H1002/AVERAGE(K882:K1001)</f>
        <v>11.3919347654214</v>
      </c>
      <c r="O1002" s="6" t="n">
        <f aca="false">J1002/AVERAGE(L882:L1001)</f>
        <v>14.6237988988797</v>
      </c>
      <c r="Q1002" s="29" t="n">
        <f aca="false">1/M1002-(G1002/100-(((E1002/E882)^(1/10))-1))</f>
        <v>0.106097575592592</v>
      </c>
      <c r="R1002" s="3" t="n">
        <f aca="false">((G1002/G1003+G1002/1200+((1+G1003/1200)^(-119))*(1-G1002/G1003)))</f>
        <v>1.00047670540549</v>
      </c>
      <c r="S1002" s="3" t="n">
        <f aca="false">S1001*R1001*E1001/E1002</f>
        <v>10.7985729594374</v>
      </c>
      <c r="T1002" s="9" t="n">
        <f aca="false">(($J1122/$J1002)^(1/10)-1)</f>
        <v>0.144780187873252</v>
      </c>
      <c r="U1002" s="9" t="n">
        <f aca="false">(($S1122/$S1002)^(1/10)-1)</f>
        <v>0.00968877318528105</v>
      </c>
      <c r="V1002" s="9" t="n">
        <f aca="false">T1002-U1002</f>
        <v>0.135091414687971</v>
      </c>
      <c r="Y1002" s="28"/>
      <c r="Z1002" s="28"/>
    </row>
    <row r="1003" customFormat="false" ht="14.65" hidden="false" customHeight="false" outlineLevel="0" collapsed="false">
      <c r="A1003" s="11" t="n">
        <v>1953.11</v>
      </c>
      <c r="B1003" s="1" t="n">
        <v>24.5</v>
      </c>
      <c r="C1003" s="2" t="n">
        <v>1.44</v>
      </c>
      <c r="D1003" s="1" t="n">
        <v>2.52333</v>
      </c>
      <c r="E1003" s="1" t="n">
        <v>26.9</v>
      </c>
      <c r="F1003" s="2" t="n">
        <f aca="false">F1002+1/12</f>
        <v>1953.87499999992</v>
      </c>
      <c r="G1003" s="3" t="n">
        <v>2.68</v>
      </c>
      <c r="H1003" s="2" t="n">
        <v>292.854237918216</v>
      </c>
      <c r="I1003" s="2" t="n">
        <v>17.2126572490706</v>
      </c>
      <c r="J1003" s="4" t="n">
        <f aca="false">J1002*((H1003+(I1003/12))/H1002)</f>
        <v>24650.0653656676</v>
      </c>
      <c r="K1003" s="2" t="n">
        <f aca="false">D1003*$E$1862/E1003</f>
        <v>30.1619544557621</v>
      </c>
      <c r="L1003" s="4" t="n">
        <f aca="false">K1003*(J1003/H1003)</f>
        <v>2538.78569139388</v>
      </c>
      <c r="M1003" s="26" t="n">
        <f aca="false">H1003/AVERAGE(K883:K1002)</f>
        <v>11.6440702685058</v>
      </c>
      <c r="O1003" s="6" t="n">
        <f aca="false">J1003/AVERAGE(L883:L1002)</f>
        <v>14.9530685133748</v>
      </c>
      <c r="Q1003" s="29" t="n">
        <f aca="false">1/M1003-(G1003/100-(((E1003/E883)^(1/10))-1))</f>
        <v>0.103609143766099</v>
      </c>
      <c r="R1003" s="3" t="n">
        <f aca="false">((G1003/G1004+G1003/1200+((1+G1004/1200)^(-119))*(1-G1003/G1004)))</f>
        <v>1.01009687354232</v>
      </c>
      <c r="S1003" s="3" t="n">
        <f aca="false">S1002*R1002*E1002/E1003</f>
        <v>10.8438832280128</v>
      </c>
      <c r="T1003" s="9" t="n">
        <f aca="false">(($J1123/$J1003)^(1/10)-1)</f>
        <v>0.140950408561723</v>
      </c>
      <c r="U1003" s="9" t="n">
        <f aca="false">(($S1123/$S1003)^(1/10)-1)</f>
        <v>0.00952940438005556</v>
      </c>
      <c r="V1003" s="9" t="n">
        <f aca="false">T1003-U1003</f>
        <v>0.131421004181667</v>
      </c>
      <c r="Y1003" s="28"/>
      <c r="Z1003" s="28"/>
    </row>
    <row r="1004" customFormat="false" ht="14.65" hidden="false" customHeight="false" outlineLevel="0" collapsed="false">
      <c r="A1004" s="11" t="n">
        <v>1953.12</v>
      </c>
      <c r="B1004" s="1" t="n">
        <v>24.83</v>
      </c>
      <c r="C1004" s="2" t="n">
        <v>1.45</v>
      </c>
      <c r="D1004" s="1" t="n">
        <v>2.51</v>
      </c>
      <c r="E1004" s="1" t="n">
        <v>26.9</v>
      </c>
      <c r="F1004" s="2" t="n">
        <f aca="false">F1003+1/12</f>
        <v>1953.95833333326</v>
      </c>
      <c r="G1004" s="3" t="n">
        <v>2.59</v>
      </c>
      <c r="H1004" s="2" t="n">
        <v>296.798805204461</v>
      </c>
      <c r="I1004" s="2" t="n">
        <v>17.3321895910781</v>
      </c>
      <c r="J1004" s="4" t="n">
        <f aca="false">J1003*((H1004+(I1004/12))/H1003)</f>
        <v>25103.6601058998</v>
      </c>
      <c r="K1004" s="2" t="n">
        <f aca="false">D1004*$E$1862/E1004</f>
        <v>30.0026178438662</v>
      </c>
      <c r="L1004" s="4" t="n">
        <f aca="false">K1004*(J1004/H1004)</f>
        <v>2537.6635870241</v>
      </c>
      <c r="M1004" s="26" t="n">
        <f aca="false">H1004/AVERAGE(K884:K1003)</f>
        <v>11.7544491840273</v>
      </c>
      <c r="O1004" s="6" t="n">
        <f aca="false">J1004/AVERAGE(L884:L1003)</f>
        <v>15.101395257016</v>
      </c>
      <c r="Q1004" s="29" t="n">
        <f aca="false">1/M1004-(G1004/100-(((E1004/E884)^(1/10))-1))</f>
        <v>0.103702690839371</v>
      </c>
      <c r="R1004" s="3" t="n">
        <f aca="false">((G1004/G1005+G1004/1200+((1+G1005/1200)^(-119))*(1-G1004/G1005)))</f>
        <v>1.01182002229719</v>
      </c>
      <c r="S1004" s="3" t="n">
        <f aca="false">S1003*R1003*E1003/E1004</f>
        <v>10.9533725456738</v>
      </c>
      <c r="T1004" s="9" t="n">
        <f aca="false">(($J1124/$J1004)^(1/10)-1)</f>
        <v>0.141201696182927</v>
      </c>
      <c r="U1004" s="9" t="n">
        <f aca="false">(($S1124/$S1004)^(1/10)-1)</f>
        <v>0.00845277114150722</v>
      </c>
      <c r="V1004" s="9" t="n">
        <f aca="false">T1004-U1004</f>
        <v>0.13274892504142</v>
      </c>
      <c r="Y1004" s="28"/>
      <c r="Z1004" s="28"/>
    </row>
    <row r="1005" customFormat="false" ht="14.65" hidden="false" customHeight="false" outlineLevel="0" collapsed="false">
      <c r="A1005" s="11" t="n">
        <v>1954.01</v>
      </c>
      <c r="B1005" s="1" t="n">
        <v>25.46</v>
      </c>
      <c r="C1005" s="2" t="n">
        <v>1.45667</v>
      </c>
      <c r="D1005" s="1" t="n">
        <v>2.52333</v>
      </c>
      <c r="E1005" s="1" t="n">
        <v>26.9</v>
      </c>
      <c r="F1005" s="2" t="n">
        <f aca="false">F1004+1/12</f>
        <v>1954.04166666659</v>
      </c>
      <c r="G1005" s="3" t="n">
        <v>2.48</v>
      </c>
      <c r="H1005" s="2" t="n">
        <v>304.329342750929</v>
      </c>
      <c r="I1005" s="2" t="n">
        <v>17.411917663197</v>
      </c>
      <c r="J1005" s="4" t="n">
        <f aca="false">J1004*((H1005+(I1005/12))/H1004)</f>
        <v>25863.3305951167</v>
      </c>
      <c r="K1005" s="2" t="n">
        <f aca="false">D1005*$E$1862/E1005</f>
        <v>30.1619544557621</v>
      </c>
      <c r="L1005" s="4" t="n">
        <f aca="false">K1005*(J1005/H1005)</f>
        <v>2563.30392735961</v>
      </c>
      <c r="M1005" s="26" t="n">
        <f aca="false">H1005/AVERAGE(K885:K1004)</f>
        <v>12.0026505549278</v>
      </c>
      <c r="O1005" s="6" t="n">
        <f aca="false">J1005/AVERAGE(L885:L1004)</f>
        <v>15.4270613910025</v>
      </c>
      <c r="Q1005" s="29" t="n">
        <f aca="false">1/M1005-(G1005/100-(((E1005/E885)^(1/10))-1))</f>
        <v>0.103043452298371</v>
      </c>
      <c r="R1005" s="3" t="n">
        <f aca="false">((G1005/G1006+G1005/1200+((1+G1006/1200)^(-119))*(1-G1005/G1006)))</f>
        <v>1.00294542265046</v>
      </c>
      <c r="S1005" s="3" t="n">
        <f aca="false">S1004*R1004*E1004/E1005</f>
        <v>11.0828416533932</v>
      </c>
      <c r="T1005" s="9" t="n">
        <f aca="false">(($J1125/$J1005)^(1/10)-1)</f>
        <v>0.141540112849223</v>
      </c>
      <c r="U1005" s="9" t="n">
        <f aca="false">(($S1125/$S1005)^(1/10)-1)</f>
        <v>0.00728834895090125</v>
      </c>
      <c r="V1005" s="9" t="n">
        <f aca="false">T1005-U1005</f>
        <v>0.134251763898321</v>
      </c>
      <c r="Y1005" s="28"/>
      <c r="Z1005" s="28"/>
    </row>
    <row r="1006" customFormat="false" ht="14.65" hidden="false" customHeight="false" outlineLevel="0" collapsed="false">
      <c r="A1006" s="11" t="n">
        <v>1954.02</v>
      </c>
      <c r="B1006" s="1" t="n">
        <v>26.02</v>
      </c>
      <c r="C1006" s="2" t="n">
        <v>1.46333</v>
      </c>
      <c r="D1006" s="1" t="n">
        <v>2.53667</v>
      </c>
      <c r="E1006" s="1" t="n">
        <v>26.9</v>
      </c>
      <c r="F1006" s="2" t="n">
        <f aca="false">F1005+1/12</f>
        <v>1954.12499999992</v>
      </c>
      <c r="G1006" s="3" t="n">
        <v>2.47</v>
      </c>
      <c r="H1006" s="2" t="n">
        <v>311.023153903346</v>
      </c>
      <c r="I1006" s="2" t="n">
        <v>17.491526202974</v>
      </c>
      <c r="J1006" s="4" t="n">
        <f aca="false">J1005*((H1006+(I1006/12))/H1005)</f>
        <v>26556.0779411462</v>
      </c>
      <c r="K1006" s="2" t="n">
        <f aca="false">D1006*$E$1862/E1006</f>
        <v>30.3214106</v>
      </c>
      <c r="L1006" s="4" t="n">
        <f aca="false">K1006*(J1006/H1006)</f>
        <v>2588.93183055216</v>
      </c>
      <c r="M1006" s="26" t="n">
        <f aca="false">H1006/AVERAGE(K886:K1005)</f>
        <v>12.2150524854328</v>
      </c>
      <c r="O1006" s="6" t="n">
        <f aca="false">J1006/AVERAGE(L886:L1005)</f>
        <v>15.7057553654446</v>
      </c>
      <c r="Q1006" s="29" t="n">
        <f aca="false">1/M1006-(G1006/100-(((E1006/E886)^(1/10))-1))</f>
        <v>0.101694727280134</v>
      </c>
      <c r="R1006" s="3" t="n">
        <f aca="false">((G1006/G1007+G1006/1200+((1+G1007/1200)^(-119))*(1-G1006/G1007)))</f>
        <v>1.01088810791565</v>
      </c>
      <c r="S1006" s="3" t="n">
        <f aca="false">S1005*R1005*E1005/E1006</f>
        <v>11.1154853062306</v>
      </c>
      <c r="T1006" s="9" t="n">
        <f aca="false">(($J1126/$J1006)^(1/10)-1)</f>
        <v>0.140202560386028</v>
      </c>
      <c r="U1006" s="9" t="n">
        <f aca="false">(($S1126/$S1006)^(1/10)-1)</f>
        <v>0.00750439257315549</v>
      </c>
      <c r="V1006" s="9" t="n">
        <f aca="false">T1006-U1006</f>
        <v>0.132698167812872</v>
      </c>
      <c r="Y1006" s="28"/>
      <c r="Z1006" s="28"/>
    </row>
    <row r="1007" customFormat="false" ht="14.65" hidden="false" customHeight="false" outlineLevel="0" collapsed="false">
      <c r="A1007" s="11" t="n">
        <v>1954.03</v>
      </c>
      <c r="B1007" s="1" t="n">
        <v>26.57</v>
      </c>
      <c r="C1007" s="2" t="n">
        <v>1.47</v>
      </c>
      <c r="D1007" s="1" t="n">
        <v>2.55</v>
      </c>
      <c r="E1007" s="1" t="n">
        <v>26.9</v>
      </c>
      <c r="F1007" s="2" t="n">
        <f aca="false">F1006+1/12</f>
        <v>1954.20833333326</v>
      </c>
      <c r="G1007" s="3" t="n">
        <v>2.37</v>
      </c>
      <c r="H1007" s="2" t="n">
        <v>317.597432713755</v>
      </c>
      <c r="I1007" s="2" t="n">
        <v>17.5712542750929</v>
      </c>
      <c r="J1007" s="4" t="n">
        <f aca="false">J1006*((H1007+(I1007/12))/H1006)</f>
        <v>27242.4331454283</v>
      </c>
      <c r="K1007" s="2" t="n">
        <f aca="false">D1007*$E$1862/E1007</f>
        <v>30.4807472118959</v>
      </c>
      <c r="L1007" s="4" t="n">
        <f aca="false">K1007*(J1007/H1007)</f>
        <v>2614.53536021235</v>
      </c>
      <c r="M1007" s="26" t="n">
        <f aca="false">H1007/AVERAGE(K887:K1006)</f>
        <v>12.42010529519</v>
      </c>
      <c r="O1007" s="6" t="n">
        <f aca="false">J1007/AVERAGE(L887:L1006)</f>
        <v>15.9740584036132</v>
      </c>
      <c r="Q1007" s="29" t="n">
        <f aca="false">1/M1007-(G1007/100-(((E1007/E887)^(1/10))-1))</f>
        <v>0.101343136845601</v>
      </c>
      <c r="R1007" s="3" t="n">
        <f aca="false">((G1007/G1008+G1007/1200+((1+G1008/1200)^(-119))*(1-G1007/G1008)))</f>
        <v>1.00906599746829</v>
      </c>
      <c r="S1007" s="3" t="n">
        <f aca="false">S1006*R1006*E1006/E1007</f>
        <v>11.2365119097796</v>
      </c>
      <c r="T1007" s="9" t="n">
        <f aca="false">(($J1127/$J1007)^(1/10)-1)</f>
        <v>0.139632519874092</v>
      </c>
      <c r="U1007" s="9" t="n">
        <f aca="false">(($S1127/$S1007)^(1/10)-1)</f>
        <v>0.00619170447345452</v>
      </c>
      <c r="V1007" s="9" t="n">
        <f aca="false">T1007-U1007</f>
        <v>0.133440815400637</v>
      </c>
      <c r="Y1007" s="28"/>
      <c r="Z1007" s="28"/>
    </row>
    <row r="1008" customFormat="false" ht="14.65" hidden="false" customHeight="false" outlineLevel="0" collapsed="false">
      <c r="A1008" s="11" t="n">
        <v>1954.04</v>
      </c>
      <c r="B1008" s="1" t="n">
        <v>27.63</v>
      </c>
      <c r="C1008" s="2" t="n">
        <v>1.46333</v>
      </c>
      <c r="D1008" s="1" t="n">
        <v>2.57333</v>
      </c>
      <c r="E1008" s="1" t="n">
        <v>26.8</v>
      </c>
      <c r="F1008" s="2" t="n">
        <f aca="false">F1007+1/12</f>
        <v>1954.29166666659</v>
      </c>
      <c r="G1008" s="3" t="n">
        <v>2.29</v>
      </c>
      <c r="H1008" s="2" t="n">
        <v>331.500203731343</v>
      </c>
      <c r="I1008" s="2" t="n">
        <v>17.556793091791</v>
      </c>
      <c r="J1008" s="4" t="n">
        <f aca="false">J1007*((H1008+(I1008/12))/H1007)</f>
        <v>28560.4626602672</v>
      </c>
      <c r="K1008" s="2" t="n">
        <f aca="false">D1008*$E$1862/E1008</f>
        <v>30.8743908529851</v>
      </c>
      <c r="L1008" s="4" t="n">
        <f aca="false">K1008*(J1008/H1008)</f>
        <v>2659.98897493831</v>
      </c>
      <c r="M1008" s="26" t="n">
        <f aca="false">H1008/AVERAGE(K888:K1007)</f>
        <v>12.9078681840609</v>
      </c>
      <c r="O1008" s="6" t="n">
        <f aca="false">J1008/AVERAGE(L888:L1007)</f>
        <v>16.6030592918695</v>
      </c>
      <c r="Q1008" s="29" t="n">
        <f aca="false">1/M1008-(G1008/100-(((E1008/E888)^(1/10))-1))</f>
        <v>0.0981135056027298</v>
      </c>
      <c r="R1008" s="3" t="n">
        <f aca="false">((G1008/G1009+G1008/1200+((1+G1009/1200)^(-119))*(1-G1008/G1009)))</f>
        <v>0.99484451366748</v>
      </c>
      <c r="S1008" s="3" t="n">
        <f aca="false">S1007*R1007*E1007/E1008</f>
        <v>11.3806894941954</v>
      </c>
      <c r="T1008" s="9" t="n">
        <f aca="false">(($J1128/$J1008)^(1/10)-1)</f>
        <v>0.136168652420853</v>
      </c>
      <c r="U1008" s="9" t="n">
        <f aca="false">(($S1128/$S1008)^(1/10)-1)</f>
        <v>0.00518145802307979</v>
      </c>
      <c r="V1008" s="9" t="n">
        <f aca="false">T1008-U1008</f>
        <v>0.130987194397773</v>
      </c>
      <c r="Y1008" s="28"/>
      <c r="Z1008" s="28"/>
    </row>
    <row r="1009" customFormat="false" ht="14.65" hidden="false" customHeight="false" outlineLevel="0" collapsed="false">
      <c r="A1009" s="11" t="n">
        <v>1954.05</v>
      </c>
      <c r="B1009" s="1" t="n">
        <v>28.73</v>
      </c>
      <c r="C1009" s="2" t="n">
        <v>1.45667</v>
      </c>
      <c r="D1009" s="1" t="n">
        <v>2.59667</v>
      </c>
      <c r="E1009" s="1" t="n">
        <v>26.9</v>
      </c>
      <c r="F1009" s="2" t="n">
        <f aca="false">F1008+1/12</f>
        <v>1954.37499999992</v>
      </c>
      <c r="G1009" s="3" t="n">
        <v>2.37</v>
      </c>
      <c r="H1009" s="2" t="n">
        <v>343.416418587361</v>
      </c>
      <c r="I1009" s="2" t="n">
        <v>17.411917663197</v>
      </c>
      <c r="J1009" s="4" t="n">
        <f aca="false">J1008*((H1009+(I1009/12))/H1008)</f>
        <v>29712.1169896012</v>
      </c>
      <c r="K1009" s="2" t="n">
        <f aca="false">D1009*$E$1862/E1009</f>
        <v>31.0386046520446</v>
      </c>
      <c r="L1009" s="4" t="n">
        <f aca="false">K1009*(J1009/H1009)</f>
        <v>2685.43553161809</v>
      </c>
      <c r="M1009" s="26" t="n">
        <f aca="false">H1009/AVERAGE(K889:K1008)</f>
        <v>13.3120422380259</v>
      </c>
      <c r="O1009" s="6" t="n">
        <f aca="false">J1009/AVERAGE(L889:L1008)</f>
        <v>17.1213708976894</v>
      </c>
      <c r="Q1009" s="29" t="n">
        <f aca="false">1/M1009-(G1009/100-(((E1009/E889)^(1/10))-1))</f>
        <v>0.0953500616531828</v>
      </c>
      <c r="R1009" s="3" t="n">
        <f aca="false">((G1009/G1010+G1009/1200+((1+G1010/1200)^(-119))*(1-G1009/G1010)))</f>
        <v>1.00109244593925</v>
      </c>
      <c r="S1009" s="3" t="n">
        <f aca="false">S1008*R1008*E1008/E1009</f>
        <v>11.2799272243655</v>
      </c>
      <c r="T1009" s="9" t="n">
        <f aca="false">(($J1129/$J1009)^(1/10)-1)</f>
        <v>0.133061543768367</v>
      </c>
      <c r="U1009" s="9" t="n">
        <f aca="false">(($S1129/$S1009)^(1/10)-1)</f>
        <v>0.0066732828210041</v>
      </c>
      <c r="V1009" s="9" t="n">
        <f aca="false">T1009-U1009</f>
        <v>0.126388260947363</v>
      </c>
      <c r="Y1009" s="28"/>
      <c r="Z1009" s="28"/>
    </row>
    <row r="1010" customFormat="false" ht="14.65" hidden="false" customHeight="false" outlineLevel="0" collapsed="false">
      <c r="A1010" s="11" t="n">
        <v>1954.06</v>
      </c>
      <c r="B1010" s="1" t="n">
        <v>28.96</v>
      </c>
      <c r="C1010" s="2" t="n">
        <v>1.45</v>
      </c>
      <c r="D1010" s="1" t="n">
        <v>2.62</v>
      </c>
      <c r="E1010" s="1" t="n">
        <v>26.9</v>
      </c>
      <c r="F1010" s="2" t="n">
        <f aca="false">F1009+1/12</f>
        <v>1954.45833333326</v>
      </c>
      <c r="G1010" s="3" t="n">
        <v>2.38</v>
      </c>
      <c r="H1010" s="2" t="n">
        <v>346.165662453532</v>
      </c>
      <c r="I1010" s="2" t="n">
        <v>17.3321895910781</v>
      </c>
      <c r="J1010" s="4" t="n">
        <f aca="false">J1009*((H1010+(I1010/12))/H1009)</f>
        <v>30074.9433398919</v>
      </c>
      <c r="K1010" s="2" t="n">
        <f aca="false">D1010*$E$1862/E1010</f>
        <v>31.317473605948</v>
      </c>
      <c r="L1010" s="4" t="n">
        <f aca="false">K1010*(J1010/H1010)</f>
        <v>2720.86849276646</v>
      </c>
      <c r="M1010" s="26" t="n">
        <f aca="false">H1010/AVERAGE(K890:K1009)</f>
        <v>13.357885903659</v>
      </c>
      <c r="O1010" s="6" t="n">
        <f aca="false">J1010/AVERAGE(L890:L1009)</f>
        <v>17.1780435037373</v>
      </c>
      <c r="Q1010" s="29" t="n">
        <f aca="false">1/M1010-(G1010/100-(((E1010/E890)^(1/10))-1))</f>
        <v>0.0943975891955168</v>
      </c>
      <c r="R1010" s="3" t="n">
        <f aca="false">((G1010/G1011+G1010/1200+((1+G1011/1200)^(-119))*(1-G1010/G1011)))</f>
        <v>1.00907092574748</v>
      </c>
      <c r="S1010" s="3" t="n">
        <f aca="false">S1009*R1009*E1009/E1010</f>
        <v>11.2922499350567</v>
      </c>
      <c r="T1010" s="9" t="n">
        <f aca="false">(($J1130/$J1010)^(1/10)-1)</f>
        <v>0.130926152660166</v>
      </c>
      <c r="U1010" s="9" t="n">
        <f aca="false">(($S1130/$S1010)^(1/10)-1)</f>
        <v>0.00683363537452064</v>
      </c>
      <c r="V1010" s="9" t="n">
        <f aca="false">T1010-U1010</f>
        <v>0.124092517285645</v>
      </c>
      <c r="Y1010" s="28"/>
      <c r="Z1010" s="28"/>
    </row>
    <row r="1011" customFormat="false" ht="14.65" hidden="false" customHeight="false" outlineLevel="0" collapsed="false">
      <c r="A1011" s="11" t="n">
        <v>1954.07</v>
      </c>
      <c r="B1011" s="1" t="n">
        <v>30.13</v>
      </c>
      <c r="C1011" s="2" t="n">
        <v>1.45667</v>
      </c>
      <c r="D1011" s="1" t="n">
        <v>2.62333</v>
      </c>
      <c r="E1011" s="1" t="n">
        <v>26.9</v>
      </c>
      <c r="F1011" s="2" t="n">
        <f aca="false">F1010+1/12</f>
        <v>1954.54166666659</v>
      </c>
      <c r="G1011" s="3" t="n">
        <v>2.3</v>
      </c>
      <c r="H1011" s="2" t="n">
        <v>360.150946468402</v>
      </c>
      <c r="I1011" s="2" t="n">
        <v>17.411917663197</v>
      </c>
      <c r="J1011" s="4" t="n">
        <f aca="false">J1010*((H1011+(I1011/12))/H1010)</f>
        <v>31416.0502465649</v>
      </c>
      <c r="K1011" s="2" t="n">
        <f aca="false">D1011*$E$1862/E1011</f>
        <v>31.3572778758364</v>
      </c>
      <c r="L1011" s="4" t="n">
        <f aca="false">K1011*(J1011/H1011)</f>
        <v>2735.30259187922</v>
      </c>
      <c r="M1011" s="26" t="n">
        <f aca="false">H1011/AVERAGE(K891:K1010)</f>
        <v>13.8330095642453</v>
      </c>
      <c r="O1011" s="6" t="n">
        <f aca="false">J1011/AVERAGE(L891:L1010)</f>
        <v>17.7842896551013</v>
      </c>
      <c r="Q1011" s="29" t="n">
        <f aca="false">1/M1011-(G1011/100-(((E1011/E891)^(1/10))-1))</f>
        <v>0.0920353330943635</v>
      </c>
      <c r="R1011" s="3" t="n">
        <f aca="false">((G1011/G1012+G1011/1200+((1+G1012/1200)^(-119))*(1-G1011/G1012)))</f>
        <v>0.996616259861103</v>
      </c>
      <c r="S1011" s="3" t="n">
        <f aca="false">S1010*R1010*E1010/E1011</f>
        <v>11.3946810957396</v>
      </c>
      <c r="T1011" s="9" t="n">
        <f aca="false">(($J1131/$J1011)^(1/10)-1)</f>
        <v>0.130023897036734</v>
      </c>
      <c r="U1011" s="9" t="n">
        <f aca="false">(($S1131/$S1011)^(1/10)-1)</f>
        <v>0.0057872766306617</v>
      </c>
      <c r="V1011" s="9" t="n">
        <f aca="false">T1011-U1011</f>
        <v>0.124236620406072</v>
      </c>
      <c r="Y1011" s="28"/>
      <c r="Z1011" s="28"/>
    </row>
    <row r="1012" customFormat="false" ht="14.65" hidden="false" customHeight="false" outlineLevel="0" collapsed="false">
      <c r="A1012" s="11" t="n">
        <v>1954.08</v>
      </c>
      <c r="B1012" s="1" t="n">
        <v>30.73</v>
      </c>
      <c r="C1012" s="2" t="n">
        <v>1.46333</v>
      </c>
      <c r="D1012" s="1" t="n">
        <v>2.62667</v>
      </c>
      <c r="E1012" s="1" t="n">
        <v>26.9</v>
      </c>
      <c r="F1012" s="2" t="n">
        <f aca="false">F1011+1/12</f>
        <v>1954.62499999992</v>
      </c>
      <c r="G1012" s="3" t="n">
        <v>2.36</v>
      </c>
      <c r="H1012" s="2" t="n">
        <v>367.322886988848</v>
      </c>
      <c r="I1012" s="2" t="n">
        <v>17.491526202974</v>
      </c>
      <c r="J1012" s="4" t="n">
        <f aca="false">J1011*((H1012+(I1012/12))/H1011)</f>
        <v>32168.8094306078</v>
      </c>
      <c r="K1012" s="2" t="n">
        <f aca="false">D1012*$E$1862/E1012</f>
        <v>31.3972016780669</v>
      </c>
      <c r="L1012" s="4" t="n">
        <f aca="false">K1012*(J1012/H1012)</f>
        <v>2749.65332466953</v>
      </c>
      <c r="M1012" s="26" t="n">
        <f aca="false">H1012/AVERAGE(K892:K1011)</f>
        <v>14.0421123473206</v>
      </c>
      <c r="O1012" s="6" t="n">
        <f aca="false">J1012/AVERAGE(L892:L1011)</f>
        <v>18.0478773012725</v>
      </c>
      <c r="Q1012" s="29" t="n">
        <f aca="false">1/M1012-(G1012/100-(((E1012/E892)^(1/10))-1))</f>
        <v>0.0903588413773152</v>
      </c>
      <c r="R1012" s="3" t="n">
        <f aca="false">((G1012/G1013+G1012/1200+((1+G1013/1200)^(-119))*(1-G1012/G1013)))</f>
        <v>1.00020155854516</v>
      </c>
      <c r="S1012" s="3" t="n">
        <f aca="false">S1011*R1011*E1011/E1012</f>
        <v>11.356124455946</v>
      </c>
      <c r="T1012" s="9" t="n">
        <f aca="false">(($J1132/$J1012)^(1/10)-1)</f>
        <v>0.126326877896956</v>
      </c>
      <c r="U1012" s="9" t="n">
        <f aca="false">(($S1132/$S1012)^(1/10)-1)</f>
        <v>0.00680319977250621</v>
      </c>
      <c r="V1012" s="9" t="n">
        <f aca="false">T1012-U1012</f>
        <v>0.11952367812445</v>
      </c>
      <c r="Y1012" s="28"/>
      <c r="Z1012" s="28"/>
    </row>
    <row r="1013" customFormat="false" ht="14.65" hidden="false" customHeight="false" outlineLevel="0" collapsed="false">
      <c r="A1013" s="11" t="n">
        <v>1954.09</v>
      </c>
      <c r="B1013" s="1" t="n">
        <v>31.45</v>
      </c>
      <c r="C1013" s="2" t="n">
        <v>1.47</v>
      </c>
      <c r="D1013" s="1" t="n">
        <v>2.63</v>
      </c>
      <c r="E1013" s="1" t="n">
        <v>26.8</v>
      </c>
      <c r="F1013" s="2" t="n">
        <f aca="false">F1012+1/12</f>
        <v>1954.70833333326</v>
      </c>
      <c r="G1013" s="3" t="n">
        <v>2.38</v>
      </c>
      <c r="H1013" s="2" t="n">
        <v>377.331936567164</v>
      </c>
      <c r="I1013" s="2" t="n">
        <v>17.6368186567164</v>
      </c>
      <c r="J1013" s="4" t="n">
        <f aca="false">J1012*((H1013+(I1013/12))/H1012)</f>
        <v>33174.0798427537</v>
      </c>
      <c r="K1013" s="2" t="n">
        <f aca="false">D1013*$E$1862/E1013</f>
        <v>31.5543082089552</v>
      </c>
      <c r="L1013" s="4" t="n">
        <f aca="false">K1013*(J1013/H1013)</f>
        <v>2774.17583422709</v>
      </c>
      <c r="M1013" s="26" t="n">
        <f aca="false">H1013/AVERAGE(K893:K1012)</f>
        <v>14.356474143297</v>
      </c>
      <c r="O1013" s="6" t="n">
        <f aca="false">J1013/AVERAGE(L893:L1012)</f>
        <v>18.4457641533583</v>
      </c>
      <c r="Q1013" s="29" t="n">
        <f aca="false">1/M1013-(G1013/100-(((E1013/E893)^(1/10))-1))</f>
        <v>0.0882111827709122</v>
      </c>
      <c r="R1013" s="3" t="n">
        <f aca="false">((G1013/G1014+G1013/1200+((1+G1014/1200)^(-119))*(1-G1013/G1014)))</f>
        <v>0.99758112711172</v>
      </c>
      <c r="S1013" s="3" t="n">
        <f aca="false">S1012*R1012*E1012/E1013</f>
        <v>11.4007955193471</v>
      </c>
      <c r="T1013" s="9" t="n">
        <f aca="false">(($J1133/$J1013)^(1/10)-1)</f>
        <v>0.124693945309031</v>
      </c>
      <c r="U1013" s="9" t="n">
        <f aca="false">(($S1133/$S1013)^(1/10)-1)</f>
        <v>0.00635342002485895</v>
      </c>
      <c r="V1013" s="9" t="n">
        <f aca="false">T1013-U1013</f>
        <v>0.118340525284172</v>
      </c>
      <c r="Y1013" s="28"/>
      <c r="Z1013" s="28"/>
    </row>
    <row r="1014" customFormat="false" ht="14.65" hidden="false" customHeight="false" outlineLevel="0" collapsed="false">
      <c r="A1014" s="11" t="n">
        <v>1954.1</v>
      </c>
      <c r="B1014" s="1" t="n">
        <v>32.18</v>
      </c>
      <c r="C1014" s="2" t="n">
        <v>1.49333</v>
      </c>
      <c r="D1014" s="1" t="n">
        <v>2.67667</v>
      </c>
      <c r="E1014" s="1" t="n">
        <v>26.8</v>
      </c>
      <c r="F1014" s="2" t="n">
        <f aca="false">F1013+1/12</f>
        <v>1954.79166666659</v>
      </c>
      <c r="G1014" s="3" t="n">
        <v>2.43</v>
      </c>
      <c r="H1014" s="2" t="n">
        <v>386.090356716418</v>
      </c>
      <c r="I1014" s="2" t="n">
        <v>17.9167281664179</v>
      </c>
      <c r="J1014" s="4" t="n">
        <f aca="false">J1013*((H1014+(I1014/12))/H1013)</f>
        <v>34075.3643898499</v>
      </c>
      <c r="K1014" s="2" t="n">
        <f aca="false">D1014*$E$1862/E1014</f>
        <v>32.1142472067164</v>
      </c>
      <c r="L1014" s="4" t="n">
        <f aca="false">K1014*(J1014/H1014)</f>
        <v>2834.32273466064</v>
      </c>
      <c r="M1014" s="26" t="n">
        <f aca="false">H1014/AVERAGE(K894:K1013)</f>
        <v>14.6192319357306</v>
      </c>
      <c r="O1014" s="6" t="n">
        <f aca="false">J1014/AVERAGE(L894:L1013)</f>
        <v>18.7769654741047</v>
      </c>
      <c r="Q1014" s="29" t="n">
        <f aca="false">1/M1014-(G1014/100-(((E1014/E894)^(1/10))-1))</f>
        <v>0.0864592435217184</v>
      </c>
      <c r="R1014" s="3" t="n">
        <f aca="false">((G1014/G1015+G1014/1200+((1+G1015/1200)^(-119))*(1-G1014/G1015)))</f>
        <v>0.997633323198245</v>
      </c>
      <c r="S1014" s="3" t="n">
        <f aca="false">S1013*R1013*E1013/E1014</f>
        <v>11.3732184441605</v>
      </c>
      <c r="T1014" s="9" t="n">
        <f aca="false">(($J1134/$J1014)^(1/10)-1)</f>
        <v>0.123875923709397</v>
      </c>
      <c r="U1014" s="9" t="n">
        <f aca="false">(($S1134/$S1014)^(1/10)-1)</f>
        <v>0.00703020325676262</v>
      </c>
      <c r="V1014" s="9" t="n">
        <f aca="false">T1014-U1014</f>
        <v>0.116845720452634</v>
      </c>
      <c r="Y1014" s="28"/>
      <c r="Z1014" s="28"/>
    </row>
    <row r="1015" customFormat="false" ht="14.65" hidden="false" customHeight="false" outlineLevel="0" collapsed="false">
      <c r="A1015" s="11" t="n">
        <v>1954.11</v>
      </c>
      <c r="B1015" s="1" t="n">
        <v>33.44</v>
      </c>
      <c r="C1015" s="2" t="n">
        <v>1.51667</v>
      </c>
      <c r="D1015" s="1" t="n">
        <v>2.72333</v>
      </c>
      <c r="E1015" s="1" t="n">
        <v>26.8</v>
      </c>
      <c r="F1015" s="2" t="n">
        <f aca="false">F1014+1/12</f>
        <v>1954.87499999992</v>
      </c>
      <c r="G1015" s="3" t="n">
        <v>2.48</v>
      </c>
      <c r="H1015" s="2" t="n">
        <v>401.207629850746</v>
      </c>
      <c r="I1015" s="2" t="n">
        <v>18.1967576544776</v>
      </c>
      <c r="J1015" s="4" t="n">
        <f aca="false">J1014*((H1015+(I1015/12))/H1014)</f>
        <v>35543.4102581005</v>
      </c>
      <c r="K1015" s="2" t="n">
        <f aca="false">D1015*$E$1862/E1015</f>
        <v>32.6740662261194</v>
      </c>
      <c r="L1015" s="4" t="n">
        <f aca="false">K1015*(J1015/H1015)</f>
        <v>2894.63024695553</v>
      </c>
      <c r="M1015" s="26" t="n">
        <f aca="false">H1015/AVERAGE(K895:K1014)</f>
        <v>15.1173116974344</v>
      </c>
      <c r="O1015" s="6" t="n">
        <f aca="false">J1015/AVERAGE(L895:L1014)</f>
        <v>19.4076074575887</v>
      </c>
      <c r="Q1015" s="29" t="n">
        <f aca="false">1/M1015-(G1015/100-(((E1015/E895)^(1/10))-1))</f>
        <v>0.0837055244929715</v>
      </c>
      <c r="R1015" s="3" t="n">
        <f aca="false">((G1015/G1016+G1015/1200+((1+G1016/1200)^(-119))*(1-G1015/G1016)))</f>
        <v>0.999435441226484</v>
      </c>
      <c r="S1015" s="3" t="n">
        <f aca="false">S1014*R1014*E1014/E1015</f>
        <v>11.3463017119074</v>
      </c>
      <c r="T1015" s="9" t="n">
        <f aca="false">(($J1135/$J1015)^(1/10)-1)</f>
        <v>0.119832197978696</v>
      </c>
      <c r="U1015" s="9" t="n">
        <f aca="false">(($S1135/$S1015)^(1/10)-1)</f>
        <v>0.0076220588080993</v>
      </c>
      <c r="V1015" s="9" t="n">
        <f aca="false">T1015-U1015</f>
        <v>0.112210139170597</v>
      </c>
      <c r="Y1015" s="28"/>
      <c r="Z1015" s="28"/>
    </row>
    <row r="1016" customFormat="false" ht="14.65" hidden="false" customHeight="false" outlineLevel="0" collapsed="false">
      <c r="A1016" s="11" t="n">
        <v>1954.12</v>
      </c>
      <c r="B1016" s="1" t="n">
        <v>34.97</v>
      </c>
      <c r="C1016" s="2" t="n">
        <v>1.54</v>
      </c>
      <c r="D1016" s="1" t="n">
        <v>2.77</v>
      </c>
      <c r="E1016" s="1" t="n">
        <v>26.7</v>
      </c>
      <c r="F1016" s="2" t="n">
        <f aca="false">F1015+1/12</f>
        <v>1954.95833333326</v>
      </c>
      <c r="G1016" s="3" t="n">
        <v>2.51</v>
      </c>
      <c r="H1016" s="2" t="n">
        <v>421.135720599251</v>
      </c>
      <c r="I1016" s="2" t="n">
        <v>18.545868164794</v>
      </c>
      <c r="J1016" s="4" t="n">
        <f aca="false">J1015*((H1016+(I1016/12))/H1015)</f>
        <v>37445.7775074053</v>
      </c>
      <c r="K1016" s="2" t="n">
        <f aca="false">D1016*$E$1862/E1016</f>
        <v>33.3584771535581</v>
      </c>
      <c r="L1016" s="4" t="n">
        <f aca="false">K1016*(J1016/H1016)</f>
        <v>2966.1081983275</v>
      </c>
      <c r="M1016" s="26" t="n">
        <f aca="false">H1016/AVERAGE(K896:K1015)</f>
        <v>15.7890620023271</v>
      </c>
      <c r="O1016" s="6" t="n">
        <f aca="false">J1016/AVERAGE(L896:L1015)</f>
        <v>20.2575291924425</v>
      </c>
      <c r="Q1016" s="29" t="n">
        <f aca="false">1/M1016-(G1016/100-(((E1016/E896)^(1/10))-1))</f>
        <v>0.0796147286705767</v>
      </c>
      <c r="R1016" s="3" t="n">
        <f aca="false">((G1016/G1017+G1016/1200+((1+G1017/1200)^(-119))*(1-G1016/G1017)))</f>
        <v>0.993362743470211</v>
      </c>
      <c r="S1016" s="3" t="n">
        <f aca="false">S1015*R1015*E1015/E1016</f>
        <v>11.3823675785445</v>
      </c>
      <c r="T1016" s="9" t="n">
        <f aca="false">(($J1136/$J1016)^(1/10)-1)</f>
        <v>0.11233940716169</v>
      </c>
      <c r="U1016" s="9" t="n">
        <f aca="false">(($S1136/$S1016)^(1/10)-1)</f>
        <v>0.0074056611182427</v>
      </c>
      <c r="V1016" s="9" t="n">
        <f aca="false">T1016-U1016</f>
        <v>0.104933746043447</v>
      </c>
      <c r="Y1016" s="28"/>
      <c r="Z1016" s="28"/>
    </row>
    <row r="1017" customFormat="false" ht="14.65" hidden="false" customHeight="false" outlineLevel="0" collapsed="false">
      <c r="A1017" s="11" t="n">
        <v>1955.01</v>
      </c>
      <c r="B1017" s="1" t="n">
        <v>35.6</v>
      </c>
      <c r="C1017" s="2" t="n">
        <v>1.54667</v>
      </c>
      <c r="D1017" s="1" t="n">
        <v>2.83333</v>
      </c>
      <c r="E1017" s="1" t="n">
        <v>26.7</v>
      </c>
      <c r="F1017" s="2" t="n">
        <f aca="false">F1016+1/12</f>
        <v>1955.04166666659</v>
      </c>
      <c r="G1017" s="3" t="n">
        <v>2.61</v>
      </c>
      <c r="H1017" s="2" t="n">
        <v>428.722666666667</v>
      </c>
      <c r="I1017" s="2" t="n">
        <v>18.6261934509363</v>
      </c>
      <c r="J1017" s="4" t="n">
        <f aca="false">J1016*((H1017+(I1017/12))/H1016)</f>
        <v>38258.3938896696</v>
      </c>
      <c r="K1017" s="2" t="n">
        <f aca="false">D1017*$E$1862/E1017</f>
        <v>34.1211458749064</v>
      </c>
      <c r="L1017" s="4" t="n">
        <f aca="false">K1017*(J1017/H1017)</f>
        <v>3044.90604380386</v>
      </c>
      <c r="M1017" s="26" t="n">
        <f aca="false">H1017/AVERAGE(K897:K1016)</f>
        <v>15.9907810629698</v>
      </c>
      <c r="O1017" s="6" t="n">
        <f aca="false">J1017/AVERAGE(L897:L1016)</f>
        <v>20.5019278650485</v>
      </c>
      <c r="Q1017" s="29" t="n">
        <f aca="false">1/M1017-(G1017/100-(((E1017/E897)^(1/10))-1))</f>
        <v>0.0778157762263657</v>
      </c>
      <c r="R1017" s="3" t="n">
        <f aca="false">((G1017/G1018+G1017/1200+((1+G1018/1200)^(-119))*(1-G1017/G1018)))</f>
        <v>0.998690092558401</v>
      </c>
      <c r="S1017" s="3" t="n">
        <f aca="false">S1016*R1016*E1016/E1017</f>
        <v>11.3068198850093</v>
      </c>
      <c r="T1017" s="9" t="n">
        <f aca="false">(($J1137/$J1017)^(1/10)-1)</f>
        <v>0.113047572236655</v>
      </c>
      <c r="U1017" s="9" t="n">
        <f aca="false">(($S1137/$S1017)^(1/10)-1)</f>
        <v>0.00834589263767294</v>
      </c>
      <c r="V1017" s="9" t="n">
        <f aca="false">T1017-U1017</f>
        <v>0.104701679598982</v>
      </c>
      <c r="Y1017" s="28"/>
      <c r="Z1017" s="28"/>
    </row>
    <row r="1018" customFormat="false" ht="14.65" hidden="false" customHeight="false" outlineLevel="0" collapsed="false">
      <c r="A1018" s="11" t="n">
        <v>1955.02</v>
      </c>
      <c r="B1018" s="1" t="n">
        <v>36.79</v>
      </c>
      <c r="C1018" s="2" t="n">
        <v>1.55333</v>
      </c>
      <c r="D1018" s="1" t="n">
        <v>2.89667</v>
      </c>
      <c r="E1018" s="1" t="n">
        <v>26.7</v>
      </c>
      <c r="F1018" s="2" t="n">
        <f aca="false">F1017+1/12</f>
        <v>1955.12499999992</v>
      </c>
      <c r="G1018" s="3" t="n">
        <v>2.65</v>
      </c>
      <c r="H1018" s="2" t="n">
        <v>443.053564794008</v>
      </c>
      <c r="I1018" s="2" t="n">
        <v>18.7063983093633</v>
      </c>
      <c r="J1018" s="4" t="n">
        <f aca="false">J1017*((H1018+(I1018/12))/H1017)</f>
        <v>39676.3662111235</v>
      </c>
      <c r="K1018" s="2" t="n">
        <f aca="false">D1018*$E$1862/E1018</f>
        <v>34.88393502397</v>
      </c>
      <c r="L1018" s="4" t="n">
        <f aca="false">K1018*(J1018/H1018)</f>
        <v>3123.92877718878</v>
      </c>
      <c r="M1018" s="26" t="n">
        <f aca="false">H1018/AVERAGE(K898:K1017)</f>
        <v>16.4377282159871</v>
      </c>
      <c r="O1018" s="6" t="n">
        <f aca="false">J1018/AVERAGE(L898:L1017)</f>
        <v>21.0569613014739</v>
      </c>
      <c r="Q1018" s="29" t="n">
        <f aca="false">1/M1018-(G1018/100-(((E1018/E898)^(1/10))-1))</f>
        <v>0.0757154012596608</v>
      </c>
      <c r="R1018" s="3" t="n">
        <f aca="false">((G1018/G1019+G1018/1200+((1+G1019/1200)^(-119))*(1-G1018/G1019)))</f>
        <v>0.999598391441562</v>
      </c>
      <c r="S1018" s="3" t="n">
        <f aca="false">S1017*R1017*E1017/E1018</f>
        <v>11.2920089975011</v>
      </c>
      <c r="T1018" s="9" t="n">
        <f aca="false">(($J1138/$J1018)^(1/10)-1)</f>
        <v>0.110082654985454</v>
      </c>
      <c r="U1018" s="9" t="n">
        <f aca="false">(($S1138/$S1018)^(1/10)-1)</f>
        <v>0.0086667566750176</v>
      </c>
      <c r="V1018" s="9" t="n">
        <f aca="false">T1018-U1018</f>
        <v>0.101415898310436</v>
      </c>
      <c r="Y1018" s="28"/>
      <c r="Z1018" s="28"/>
    </row>
    <row r="1019" customFormat="false" ht="14.65" hidden="false" customHeight="false" outlineLevel="0" collapsed="false">
      <c r="A1019" s="11" t="n">
        <v>1955.03</v>
      </c>
      <c r="B1019" s="1" t="n">
        <v>36.5</v>
      </c>
      <c r="C1019" s="2" t="n">
        <v>1.56</v>
      </c>
      <c r="D1019" s="1" t="n">
        <v>2.96</v>
      </c>
      <c r="E1019" s="1" t="n">
        <v>26.7</v>
      </c>
      <c r="F1019" s="2" t="n">
        <f aca="false">F1018+1/12</f>
        <v>1955.20833333326</v>
      </c>
      <c r="G1019" s="3" t="n">
        <v>2.68</v>
      </c>
      <c r="H1019" s="2" t="n">
        <v>439.561161048689</v>
      </c>
      <c r="I1019" s="2" t="n">
        <v>18.7867235955056</v>
      </c>
      <c r="J1019" s="4" t="n">
        <f aca="false">J1018*((H1019+(I1019/12))/H1018)</f>
        <v>39503.8133817193</v>
      </c>
      <c r="K1019" s="2" t="n">
        <f aca="false">D1019*$E$1862/E1019</f>
        <v>35.6466037453184</v>
      </c>
      <c r="L1019" s="4" t="n">
        <f aca="false">K1019*(J1019/H1019)</f>
        <v>3203.59692081888</v>
      </c>
      <c r="M1019" s="26" t="n">
        <f aca="false">H1019/AVERAGE(K899:K1018)</f>
        <v>16.2192829455378</v>
      </c>
      <c r="O1019" s="6" t="n">
        <f aca="false">J1019/AVERAGE(L899:L1018)</f>
        <v>20.7592971524646</v>
      </c>
      <c r="Q1019" s="29" t="n">
        <f aca="false">1/M1019-(G1019/100-(((E1019/E899)^(1/10))-1))</f>
        <v>0.0762347507740216</v>
      </c>
      <c r="R1019" s="3" t="n">
        <f aca="false">((G1019/G1020+G1019/1200+((1+G1020/1200)^(-119))*(1-G1019/G1020)))</f>
        <v>0.996163757398514</v>
      </c>
      <c r="S1019" s="3" t="n">
        <f aca="false">S1018*R1018*E1018/E1019</f>
        <v>11.2874740300458</v>
      </c>
      <c r="T1019" s="9" t="n">
        <f aca="false">(($J1139/$J1019)^(1/10)-1)</f>
        <v>0.11058503395113</v>
      </c>
      <c r="U1019" s="9" t="n">
        <f aca="false">(($S1139/$S1019)^(1/10)-1)</f>
        <v>0.00873775720765968</v>
      </c>
      <c r="V1019" s="9" t="n">
        <f aca="false">T1019-U1019</f>
        <v>0.10184727674347</v>
      </c>
      <c r="Y1019" s="28"/>
      <c r="Z1019" s="28"/>
    </row>
    <row r="1020" customFormat="false" ht="14.65" hidden="false" customHeight="false" outlineLevel="0" collapsed="false">
      <c r="A1020" s="11" t="n">
        <v>1955.04</v>
      </c>
      <c r="B1020" s="1" t="n">
        <v>37.76</v>
      </c>
      <c r="C1020" s="2" t="n">
        <v>1.56333</v>
      </c>
      <c r="D1020" s="1" t="n">
        <v>3.04667</v>
      </c>
      <c r="E1020" s="1" t="n">
        <v>26.7</v>
      </c>
      <c r="F1020" s="2" t="n">
        <f aca="false">F1019+1/12</f>
        <v>1955.29166666659</v>
      </c>
      <c r="G1020" s="3" t="n">
        <v>2.75</v>
      </c>
      <c r="H1020" s="2" t="n">
        <v>454.735053183521</v>
      </c>
      <c r="I1020" s="2" t="n">
        <v>18.8268260247191</v>
      </c>
      <c r="J1020" s="4" t="n">
        <f aca="false">J1019*((H1020+(I1020/12))/H1019)</f>
        <v>41008.5055162071</v>
      </c>
      <c r="K1020" s="2" t="n">
        <f aca="false">D1020*$E$1862/E1020</f>
        <v>36.6903507543071</v>
      </c>
      <c r="L1020" s="4" t="n">
        <f aca="false">K1020*(J1020/H1020)</f>
        <v>3308.77604610865</v>
      </c>
      <c r="M1020" s="26" t="n">
        <f aca="false">H1020/AVERAGE(K900:K1019)</f>
        <v>16.6852666280635</v>
      </c>
      <c r="O1020" s="6" t="n">
        <f aca="false">J1020/AVERAGE(L900:L1019)</f>
        <v>21.3340477460911</v>
      </c>
      <c r="Q1020" s="29" t="n">
        <f aca="false">1/M1020-(G1020/100-(((E1020/E900)^(1/10))-1))</f>
        <v>0.0738128587751296</v>
      </c>
      <c r="R1020" s="3" t="n">
        <f aca="false">((G1020/G1021+G1020/1200+((1+G1021/1200)^(-119))*(1-G1020/G1021)))</f>
        <v>1.00142499735638</v>
      </c>
      <c r="S1020" s="3" t="n">
        <f aca="false">S1019*R1019*E1019/E1020</f>
        <v>11.2441725413086</v>
      </c>
      <c r="T1020" s="9" t="n">
        <f aca="false">(($J1140/$J1020)^(1/10)-1)</f>
        <v>0.107801311382075</v>
      </c>
      <c r="U1020" s="9" t="n">
        <f aca="false">(($S1140/$S1020)^(1/10)-1)</f>
        <v>0.0092384967241903</v>
      </c>
      <c r="V1020" s="9" t="n">
        <f aca="false">T1020-U1020</f>
        <v>0.0985628146578848</v>
      </c>
      <c r="Y1020" s="28"/>
      <c r="Z1020" s="28"/>
    </row>
    <row r="1021" customFormat="false" ht="14.65" hidden="false" customHeight="false" outlineLevel="0" collapsed="false">
      <c r="A1021" s="11" t="n">
        <v>1955.05</v>
      </c>
      <c r="B1021" s="1" t="n">
        <v>37.6</v>
      </c>
      <c r="C1021" s="2" t="n">
        <v>1.56667</v>
      </c>
      <c r="D1021" s="1" t="n">
        <v>3.13333</v>
      </c>
      <c r="E1021" s="1" t="n">
        <v>26.7</v>
      </c>
      <c r="F1021" s="2" t="n">
        <f aca="false">F1020+1/12</f>
        <v>1955.37499999992</v>
      </c>
      <c r="G1021" s="3" t="n">
        <v>2.76</v>
      </c>
      <c r="H1021" s="2" t="n">
        <v>452.808209737828</v>
      </c>
      <c r="I1021" s="2" t="n">
        <v>18.8670488816479</v>
      </c>
      <c r="J1021" s="4" t="n">
        <f aca="false">J1020*((H1021+(I1021/12))/H1020)</f>
        <v>40976.5282579663</v>
      </c>
      <c r="K1021" s="2" t="n">
        <f aca="false">D1021*$E$1862/E1021</f>
        <v>37.7339773355805</v>
      </c>
      <c r="L1021" s="4" t="n">
        <f aca="false">K1021*(J1021/H1021)</f>
        <v>3414.70705549292</v>
      </c>
      <c r="M1021" s="26" t="n">
        <f aca="false">H1021/AVERAGE(K901:K1020)</f>
        <v>16.5180578272578</v>
      </c>
      <c r="O1021" s="6" t="n">
        <f aca="false">J1021/AVERAGE(L901:L1020)</f>
        <v>21.0978037942416</v>
      </c>
      <c r="Q1021" s="29" t="n">
        <f aca="false">1/M1021-(G1021/100-(((E1021/E901)^(1/10))-1))</f>
        <v>0.0737363048465312</v>
      </c>
      <c r="R1021" s="3" t="n">
        <f aca="false">((G1021/G1022+G1021/1200+((1+G1022/1200)^(-119))*(1-G1021/G1022)))</f>
        <v>1.00056831162123</v>
      </c>
      <c r="S1021" s="3" t="n">
        <f aca="false">S1020*R1020*E1020/E1021</f>
        <v>11.2601954574546</v>
      </c>
      <c r="T1021" s="9" t="n">
        <f aca="false">(($J1141/$J1021)^(1/10)-1)</f>
        <v>0.109794518968874</v>
      </c>
      <c r="U1021" s="9" t="n">
        <f aca="false">(($S1141/$S1021)^(1/10)-1)</f>
        <v>0.00936595663600826</v>
      </c>
      <c r="V1021" s="9" t="n">
        <f aca="false">T1021-U1021</f>
        <v>0.100428562332866</v>
      </c>
      <c r="Y1021" s="28"/>
      <c r="Z1021" s="28"/>
    </row>
    <row r="1022" customFormat="false" ht="14.65" hidden="false" customHeight="false" outlineLevel="0" collapsed="false">
      <c r="A1022" s="11" t="n">
        <v>1955.06</v>
      </c>
      <c r="B1022" s="1" t="n">
        <v>39.78</v>
      </c>
      <c r="C1022" s="2" t="n">
        <v>1.57</v>
      </c>
      <c r="D1022" s="1" t="n">
        <v>3.22</v>
      </c>
      <c r="E1022" s="1" t="n">
        <v>26.7</v>
      </c>
      <c r="F1022" s="2" t="n">
        <f aca="false">F1021+1/12</f>
        <v>1955.45833333326</v>
      </c>
      <c r="G1022" s="3" t="n">
        <v>2.78</v>
      </c>
      <c r="H1022" s="2" t="n">
        <v>479.061451685393</v>
      </c>
      <c r="I1022" s="2" t="n">
        <v>18.9071513108614</v>
      </c>
      <c r="J1022" s="4" t="n">
        <f aca="false">J1021*((H1022+(I1022/12))/H1021)</f>
        <v>43494.8773904872</v>
      </c>
      <c r="K1022" s="2" t="n">
        <f aca="false">D1022*$E$1862/E1022</f>
        <v>38.7777243445693</v>
      </c>
      <c r="L1022" s="4" t="n">
        <f aca="false">K1022*(J1022/H1022)</f>
        <v>3520.70148811887</v>
      </c>
      <c r="M1022" s="26" t="n">
        <f aca="false">H1022/AVERAGE(K902:K1021)</f>
        <v>17.3700919634053</v>
      </c>
      <c r="O1022" s="6" t="n">
        <f aca="false">J1022/AVERAGE(L902:L1021)</f>
        <v>22.1571216723706</v>
      </c>
      <c r="Q1022" s="29" t="n">
        <f aca="false">1/M1022-(G1022/100-(((E1022/E902)^(1/10))-1))</f>
        <v>0.0694109087191407</v>
      </c>
      <c r="R1022" s="3" t="n">
        <f aca="false">((G1022/G1023+G1022/1200+((1+G1023/1200)^(-119))*(1-G1022/G1023)))</f>
        <v>0.991985673512147</v>
      </c>
      <c r="S1022" s="3" t="n">
        <f aca="false">S1021*R1021*E1021/E1022</f>
        <v>11.2665947573904</v>
      </c>
      <c r="T1022" s="9" t="n">
        <f aca="false">(($J1142/$J1022)^(1/10)-1)</f>
        <v>0.0974238093116002</v>
      </c>
      <c r="U1022" s="9" t="n">
        <f aca="false">(($S1142/$S1022)^(1/10)-1)</f>
        <v>0.00902129840766075</v>
      </c>
      <c r="V1022" s="9" t="n">
        <f aca="false">T1022-U1022</f>
        <v>0.0884025109039395</v>
      </c>
      <c r="Y1022" s="28"/>
      <c r="Z1022" s="28"/>
    </row>
    <row r="1023" customFormat="false" ht="14.65" hidden="false" customHeight="false" outlineLevel="0" collapsed="false">
      <c r="A1023" s="11" t="n">
        <v>1955.07</v>
      </c>
      <c r="B1023" s="1" t="n">
        <v>42.69</v>
      </c>
      <c r="C1023" s="2" t="n">
        <v>1.58667</v>
      </c>
      <c r="D1023" s="1" t="n">
        <v>3.29333</v>
      </c>
      <c r="E1023" s="1" t="n">
        <v>26.8</v>
      </c>
      <c r="F1023" s="2" t="n">
        <f aca="false">F1022+1/12</f>
        <v>1955.54166666659</v>
      </c>
      <c r="G1023" s="3" t="n">
        <v>2.9</v>
      </c>
      <c r="H1023" s="2" t="n">
        <v>512.18761119403</v>
      </c>
      <c r="I1023" s="2" t="n">
        <v>19.0366061619403</v>
      </c>
      <c r="J1023" s="4" t="n">
        <f aca="false">J1022*((H1023+(I1023/12))/H1022)</f>
        <v>46646.4935596576</v>
      </c>
      <c r="K1023" s="2" t="n">
        <f aca="false">D1023*$E$1862/E1023</f>
        <v>39.5128326440299</v>
      </c>
      <c r="L1023" s="4" t="n">
        <f aca="false">K1023*(J1023/H1023)</f>
        <v>3598.55461782214</v>
      </c>
      <c r="M1023" s="26" t="n">
        <f aca="false">H1023/AVERAGE(K903:K1022)</f>
        <v>18.4540319066329</v>
      </c>
      <c r="O1023" s="6" t="n">
        <f aca="false">J1023/AVERAGE(L903:L1022)</f>
        <v>23.5035102014631</v>
      </c>
      <c r="Q1023" s="29" t="n">
        <f aca="false">1/M1023-(G1023/100-(((E1023/E903)^(1/10))-1))</f>
        <v>0.0652181135241678</v>
      </c>
      <c r="R1023" s="3" t="n">
        <f aca="false">((G1023/G1024+G1023/1200+((1+G1024/1200)^(-119))*(1-G1023/G1024)))</f>
        <v>0.996410252276303</v>
      </c>
      <c r="S1023" s="3" t="n">
        <f aca="false">S1022*R1022*E1022/E1023</f>
        <v>11.1345979744618</v>
      </c>
      <c r="T1023" s="9" t="n">
        <f aca="false">(($J1143/$J1023)^(1/10)-1)</f>
        <v>0.0898874720594027</v>
      </c>
      <c r="U1023" s="9" t="n">
        <f aca="false">(($S1143/$S1023)^(1/10)-1)</f>
        <v>0.010646514702316</v>
      </c>
      <c r="V1023" s="9" t="n">
        <f aca="false">T1023-U1023</f>
        <v>0.0792409573570867</v>
      </c>
      <c r="Y1023" s="28"/>
      <c r="Z1023" s="28"/>
    </row>
    <row r="1024" customFormat="false" ht="14.65" hidden="false" customHeight="false" outlineLevel="0" collapsed="false">
      <c r="A1024" s="11" t="n">
        <v>1955.08</v>
      </c>
      <c r="B1024" s="1" t="n">
        <v>42.43</v>
      </c>
      <c r="C1024" s="2" t="n">
        <v>1.60333</v>
      </c>
      <c r="D1024" s="1" t="n">
        <v>3.36667</v>
      </c>
      <c r="E1024" s="1" t="n">
        <v>26.8</v>
      </c>
      <c r="F1024" s="2" t="n">
        <f aca="false">F1023+1/12</f>
        <v>1955.62499999992</v>
      </c>
      <c r="G1024" s="3" t="n">
        <v>2.97</v>
      </c>
      <c r="H1024" s="2" t="n">
        <v>509.068173880597</v>
      </c>
      <c r="I1024" s="2" t="n">
        <v>19.2364901067164</v>
      </c>
      <c r="J1024" s="4" t="n">
        <f aca="false">J1023*((H1024+(I1024/12))/H1023)</f>
        <v>46508.3906913294</v>
      </c>
      <c r="K1024" s="2" t="n">
        <f aca="false">D1024*$E$1862/E1024</f>
        <v>40.3927539231343</v>
      </c>
      <c r="L1024" s="4" t="n">
        <f aca="false">K1024*(J1024/H1024)</f>
        <v>3690.27583522927</v>
      </c>
      <c r="M1024" s="26" t="n">
        <f aca="false">H1024/AVERAGE(K904:K1023)</f>
        <v>18.2223264630478</v>
      </c>
      <c r="O1024" s="6" t="n">
        <f aca="false">J1024/AVERAGE(L904:L1023)</f>
        <v>23.1736966544826</v>
      </c>
      <c r="Q1024" s="29" t="n">
        <f aca="false">1/M1024-(G1024/100-(((E1024/E904)^(1/10))-1))</f>
        <v>0.0652071483085897</v>
      </c>
      <c r="R1024" s="3" t="n">
        <f aca="false">((G1024/G1025+G1024/1200+((1+G1025/1200)^(-119))*(1-G1024/G1025)))</f>
        <v>1.002475</v>
      </c>
      <c r="S1024" s="3" t="n">
        <f aca="false">S1023*R1023*E1023/E1024</f>
        <v>11.0946275767287</v>
      </c>
      <c r="T1024" s="9" t="n">
        <f aca="false">(($J1144/$J1024)^(1/10)-1)</f>
        <v>0.0925003962319433</v>
      </c>
      <c r="U1024" s="9" t="n">
        <f aca="false">(($S1144/$S1024)^(1/10)-1)</f>
        <v>0.0109553954259431</v>
      </c>
      <c r="V1024" s="9" t="n">
        <f aca="false">T1024-U1024</f>
        <v>0.0815450008060001</v>
      </c>
      <c r="Y1024" s="28"/>
      <c r="Z1024" s="28"/>
    </row>
    <row r="1025" customFormat="false" ht="14.65" hidden="false" customHeight="false" outlineLevel="0" collapsed="false">
      <c r="A1025" s="11" t="n">
        <v>1955.09</v>
      </c>
      <c r="B1025" s="1" t="n">
        <v>44.34</v>
      </c>
      <c r="C1025" s="2" t="n">
        <v>1.62</v>
      </c>
      <c r="D1025" s="1" t="n">
        <v>3.44</v>
      </c>
      <c r="E1025" s="1" t="n">
        <v>26.9</v>
      </c>
      <c r="F1025" s="2" t="n">
        <f aca="false">F1024+1/12</f>
        <v>1955.70833333326</v>
      </c>
      <c r="G1025" s="3" t="n">
        <v>2.97</v>
      </c>
      <c r="H1025" s="2" t="n">
        <v>530.006404460967</v>
      </c>
      <c r="I1025" s="2" t="n">
        <v>19.3642394052045</v>
      </c>
      <c r="J1025" s="4" t="n">
        <f aca="false">J1024*((H1025+(I1025/12))/H1024)</f>
        <v>48568.7304054842</v>
      </c>
      <c r="K1025" s="2" t="n">
        <f aca="false">D1025*$E$1862/E1025</f>
        <v>41.1191256505576</v>
      </c>
      <c r="L1025" s="4" t="n">
        <f aca="false">K1025*(J1025/H1025)</f>
        <v>3768.07470895051</v>
      </c>
      <c r="M1025" s="26" t="n">
        <f aca="false">H1025/AVERAGE(K905:K1024)</f>
        <v>18.8439606542613</v>
      </c>
      <c r="O1025" s="6" t="n">
        <f aca="false">J1025/AVERAGE(L905:L1024)</f>
        <v>23.9255313077231</v>
      </c>
      <c r="Q1025" s="29" t="n">
        <f aca="false">1/M1025-(G1025/100-(((E1025/E905)^(1/10))-1))</f>
        <v>0.0637842341852682</v>
      </c>
      <c r="R1025" s="3" t="n">
        <f aca="false">((G1025/G1026+G1025/1200+((1+G1026/1200)^(-119))*(1-G1025/G1026)))</f>
        <v>1.01023061282946</v>
      </c>
      <c r="S1025" s="3" t="n">
        <f aca="false">S1024*R1024*E1024/E1025</f>
        <v>11.0807407324719</v>
      </c>
      <c r="T1025" s="9" t="n">
        <f aca="false">(($J1145/$J1025)^(1/10)-1)</f>
        <v>0.0916265211398988</v>
      </c>
      <c r="U1025" s="9" t="n">
        <f aca="false">(($S1145/$S1025)^(1/10)-1)</f>
        <v>0.01111391091392</v>
      </c>
      <c r="V1025" s="9" t="n">
        <f aca="false">T1025-U1025</f>
        <v>0.0805126102259788</v>
      </c>
      <c r="Y1025" s="28"/>
      <c r="Z1025" s="28"/>
    </row>
    <row r="1026" customFormat="false" ht="14.65" hidden="false" customHeight="false" outlineLevel="0" collapsed="false">
      <c r="A1026" s="11" t="n">
        <v>1955.1</v>
      </c>
      <c r="B1026" s="1" t="n">
        <v>42.11</v>
      </c>
      <c r="C1026" s="2" t="n">
        <v>1.62667</v>
      </c>
      <c r="D1026" s="1" t="n">
        <v>3.5</v>
      </c>
      <c r="E1026" s="1" t="n">
        <v>26.9</v>
      </c>
      <c r="F1026" s="2" t="n">
        <f aca="false">F1025+1/12</f>
        <v>1955.79166666659</v>
      </c>
      <c r="G1026" s="3" t="n">
        <v>2.88</v>
      </c>
      <c r="H1026" s="2" t="n">
        <v>503.350692193309</v>
      </c>
      <c r="I1026" s="2" t="n">
        <v>19.4439674773234</v>
      </c>
      <c r="J1026" s="4" t="n">
        <f aca="false">J1025*((H1026+(I1026/12))/H1025)</f>
        <v>46274.537936378</v>
      </c>
      <c r="K1026" s="2" t="n">
        <f aca="false">D1026*$E$1862/E1026</f>
        <v>41.8363197026022</v>
      </c>
      <c r="L1026" s="4" t="n">
        <f aca="false">K1026*(J1026/H1026)</f>
        <v>3846.13827540543</v>
      </c>
      <c r="M1026" s="26" t="n">
        <f aca="false">H1026/AVERAGE(K906:K1025)</f>
        <v>17.7723257893861</v>
      </c>
      <c r="O1026" s="6" t="n">
        <f aca="false">J1026/AVERAGE(L906:L1025)</f>
        <v>22.5323663033238</v>
      </c>
      <c r="Q1026" s="29" t="n">
        <f aca="false">1/M1026-(G1026/100-(((E1026/E906)^(1/10))-1))</f>
        <v>0.0678840897830857</v>
      </c>
      <c r="R1026" s="3" t="n">
        <f aca="false">((G1026/G1027+G1026/1200+((1+G1027/1200)^(-119))*(1-G1026/G1027)))</f>
        <v>1.00153867470642</v>
      </c>
      <c r="S1026" s="3" t="n">
        <f aca="false">S1025*R1025*E1025/E1026</f>
        <v>11.1941035007694</v>
      </c>
      <c r="T1026" s="9" t="n">
        <f aca="false">(($J1146/$J1026)^(1/10)-1)</f>
        <v>0.0992846403702554</v>
      </c>
      <c r="U1026" s="9" t="n">
        <f aca="false">(($S1146/$S1026)^(1/10)-1)</f>
        <v>0.00963978357249928</v>
      </c>
      <c r="V1026" s="9" t="n">
        <f aca="false">T1026-U1026</f>
        <v>0.0896448567977561</v>
      </c>
      <c r="Y1026" s="28"/>
      <c r="Z1026" s="28"/>
    </row>
    <row r="1027" customFormat="false" ht="14.65" hidden="false" customHeight="false" outlineLevel="0" collapsed="false">
      <c r="A1027" s="11" t="n">
        <v>1955.11</v>
      </c>
      <c r="B1027" s="1" t="n">
        <v>44.95</v>
      </c>
      <c r="C1027" s="2" t="n">
        <v>1.63333</v>
      </c>
      <c r="D1027" s="1" t="n">
        <v>3.56</v>
      </c>
      <c r="E1027" s="1" t="n">
        <v>26.9</v>
      </c>
      <c r="F1027" s="2" t="n">
        <f aca="false">F1026+1/12</f>
        <v>1955.87499999992</v>
      </c>
      <c r="G1027" s="3" t="n">
        <v>2.89</v>
      </c>
      <c r="H1027" s="2" t="n">
        <v>537.29787732342</v>
      </c>
      <c r="I1027" s="2" t="n">
        <v>19.5235760171004</v>
      </c>
      <c r="J1027" s="4" t="n">
        <f aca="false">J1026*((H1027+(I1027/12))/H1026)</f>
        <v>49544.9761615014</v>
      </c>
      <c r="K1027" s="2" t="n">
        <f aca="false">D1027*$E$1862/E1027</f>
        <v>42.5535137546469</v>
      </c>
      <c r="L1027" s="4" t="n">
        <f aca="false">K1027*(J1027/H1027)</f>
        <v>3923.91802302436</v>
      </c>
      <c r="M1027" s="26" t="n">
        <f aca="false">H1027/AVERAGE(K907:K1026)</f>
        <v>18.8355592882739</v>
      </c>
      <c r="O1027" s="6" t="n">
        <f aca="false">J1027/AVERAGE(L907:L1026)</f>
        <v>23.8415837449978</v>
      </c>
      <c r="Q1027" s="29" t="n">
        <f aca="false">1/M1027-(G1027/100-(((E1027/E907)^(1/10))-1))</f>
        <v>0.0646079042363475</v>
      </c>
      <c r="R1027" s="3" t="n">
        <f aca="false">((G1027/G1028+G1027/1200+((1+G1028/1200)^(-119))*(1-G1027/G1028)))</f>
        <v>0.996399067648558</v>
      </c>
      <c r="S1027" s="3" t="n">
        <f aca="false">S1026*R1026*E1026/E1027</f>
        <v>11.2113275846872</v>
      </c>
      <c r="T1027" s="9" t="n">
        <f aca="false">(($J1147/$J1027)^(1/10)-1)</f>
        <v>0.0929743851958298</v>
      </c>
      <c r="U1027" s="9" t="n">
        <f aca="false">(($S1147/$S1027)^(1/10)-1)</f>
        <v>0.00904142849409984</v>
      </c>
      <c r="V1027" s="9" t="n">
        <f aca="false">T1027-U1027</f>
        <v>0.08393295670173</v>
      </c>
      <c r="Y1027" s="28"/>
      <c r="Z1027" s="28"/>
    </row>
    <row r="1028" customFormat="false" ht="14.65" hidden="false" customHeight="false" outlineLevel="0" collapsed="false">
      <c r="A1028" s="11" t="n">
        <v>1955.12</v>
      </c>
      <c r="B1028" s="1" t="n">
        <v>45.37</v>
      </c>
      <c r="C1028" s="2" t="n">
        <v>1.64</v>
      </c>
      <c r="D1028" s="1" t="n">
        <v>3.62</v>
      </c>
      <c r="E1028" s="1" t="n">
        <v>26.8</v>
      </c>
      <c r="F1028" s="2" t="n">
        <f aca="false">F1027+1/12</f>
        <v>1955.95833333326</v>
      </c>
      <c r="G1028" s="3" t="n">
        <v>2.96</v>
      </c>
      <c r="H1028" s="2" t="n">
        <v>544.34181119403</v>
      </c>
      <c r="I1028" s="2" t="n">
        <v>19.6764507462687</v>
      </c>
      <c r="J1028" s="4" t="n">
        <f aca="false">J1027*((H1028+(I1028/12))/H1027)</f>
        <v>50345.7063724159</v>
      </c>
      <c r="K1028" s="2" t="n">
        <f aca="false">D1028*$E$1862/E1028</f>
        <v>43.4321656716418</v>
      </c>
      <c r="L1028" s="4" t="n">
        <f aca="false">K1028*(J1028/H1028)</f>
        <v>4017.00368234837</v>
      </c>
      <c r="M1028" s="26" t="n">
        <f aca="false">H1028/AVERAGE(K908:K1027)</f>
        <v>18.9423690358136</v>
      </c>
      <c r="O1028" s="6" t="n">
        <f aca="false">J1028/AVERAGE(L908:L1027)</f>
        <v>23.9377657453876</v>
      </c>
      <c r="Q1028" s="29" t="n">
        <f aca="false">1/M1028-(G1028/100-(((E1028/E908)^(1/10))-1))</f>
        <v>0.0626482580860027</v>
      </c>
      <c r="R1028" s="3" t="n">
        <f aca="false">((G1028/G1029+G1028/1200+((1+G1029/1200)^(-119))*(1-G1028/G1029)))</f>
        <v>1.00763216324393</v>
      </c>
      <c r="S1028" s="3" t="n">
        <f aca="false">S1027*R1027*E1027/E1028</f>
        <v>11.2126390254419</v>
      </c>
      <c r="T1028" s="9" t="n">
        <f aca="false">(($J1148/$J1028)^(1/10)-1)</f>
        <v>0.090650756171307</v>
      </c>
      <c r="U1028" s="9" t="n">
        <f aca="false">(($S1148/$S1028)^(1/10)-1)</f>
        <v>0.00771938884651013</v>
      </c>
      <c r="V1028" s="9" t="n">
        <f aca="false">T1028-U1028</f>
        <v>0.0829313673247969</v>
      </c>
      <c r="Y1028" s="28"/>
      <c r="Z1028" s="28"/>
    </row>
    <row r="1029" customFormat="false" ht="14.65" hidden="false" customHeight="false" outlineLevel="0" collapsed="false">
      <c r="A1029" s="11" t="n">
        <v>1956.01</v>
      </c>
      <c r="B1029" s="1" t="n">
        <v>44.15</v>
      </c>
      <c r="C1029" s="2" t="n">
        <v>1.67</v>
      </c>
      <c r="D1029" s="1" t="n">
        <v>3.64333</v>
      </c>
      <c r="E1029" s="1" t="n">
        <v>26.8</v>
      </c>
      <c r="F1029" s="2" t="n">
        <f aca="false">F1028+1/12</f>
        <v>1956.04166666659</v>
      </c>
      <c r="G1029" s="3" t="n">
        <v>2.9</v>
      </c>
      <c r="H1029" s="2" t="n">
        <v>529.704451492537</v>
      </c>
      <c r="I1029" s="2" t="n">
        <v>20.0363858208955</v>
      </c>
      <c r="J1029" s="4" t="n">
        <f aca="false">J1028*((H1029+(I1029/12))/H1028)</f>
        <v>49146.3385602599</v>
      </c>
      <c r="K1029" s="2" t="n">
        <f aca="false">D1029*$E$1862/E1029</f>
        <v>43.7120751813433</v>
      </c>
      <c r="L1029" s="4" t="n">
        <f aca="false">K1029*(J1029/H1029)</f>
        <v>4055.63600604194</v>
      </c>
      <c r="M1029" s="26" t="n">
        <f aca="false">H1029/AVERAGE(K909:K1028)</f>
        <v>18.2925853854189</v>
      </c>
      <c r="O1029" s="6" t="n">
        <f aca="false">J1029/AVERAGE(L909:L1028)</f>
        <v>23.0824590842175</v>
      </c>
      <c r="Q1029" s="29" t="n">
        <f aca="false">1/M1029-(G1029/100-(((E1029/E909)^(1/10))-1))</f>
        <v>0.0651235090414385</v>
      </c>
      <c r="R1029" s="3" t="n">
        <f aca="false">((G1029/G1030+G1029/1200+((1+G1030/1200)^(-119))*(1-G1029/G1030)))</f>
        <v>1.00759691848301</v>
      </c>
      <c r="S1029" s="3" t="n">
        <f aca="false">S1028*R1028*E1028/E1029</f>
        <v>11.2982157168793</v>
      </c>
      <c r="T1029" s="9" t="n">
        <f aca="false">(($J1149/$J1029)^(1/10)-1)</f>
        <v>0.095431683360476</v>
      </c>
      <c r="U1029" s="9" t="n">
        <f aca="false">(($S1149/$S1029)^(1/10)-1)</f>
        <v>0.00742021913640989</v>
      </c>
      <c r="V1029" s="9" t="n">
        <f aca="false">T1029-U1029</f>
        <v>0.0880114642240661</v>
      </c>
      <c r="Y1029" s="28"/>
      <c r="Z1029" s="28"/>
    </row>
    <row r="1030" customFormat="false" ht="14.65" hidden="false" customHeight="false" outlineLevel="0" collapsed="false">
      <c r="A1030" s="11" t="n">
        <v>1956.02</v>
      </c>
      <c r="B1030" s="1" t="n">
        <v>44.43</v>
      </c>
      <c r="C1030" s="2" t="n">
        <v>1.7</v>
      </c>
      <c r="D1030" s="1" t="n">
        <v>3.66667</v>
      </c>
      <c r="E1030" s="1" t="n">
        <v>26.8</v>
      </c>
      <c r="F1030" s="2" t="n">
        <f aca="false">F1029+1/12</f>
        <v>1956.12499999992</v>
      </c>
      <c r="G1030" s="3" t="n">
        <v>2.84</v>
      </c>
      <c r="H1030" s="2" t="n">
        <v>533.063845522388</v>
      </c>
      <c r="I1030" s="2" t="n">
        <v>20.3963208955224</v>
      </c>
      <c r="J1030" s="4" t="n">
        <f aca="false">J1029*((H1030+(I1030/12))/H1029)</f>
        <v>49615.7241267282</v>
      </c>
      <c r="K1030" s="2" t="n">
        <f aca="false">D1030*$E$1862/E1030</f>
        <v>43.992104669403</v>
      </c>
      <c r="L1030" s="4" t="n">
        <f aca="false">K1030*(J1030/H1030)</f>
        <v>4094.6317169424</v>
      </c>
      <c r="M1030" s="26" t="n">
        <f aca="false">H1030/AVERAGE(K910:K1029)</f>
        <v>18.2661168151278</v>
      </c>
      <c r="O1030" s="6" t="n">
        <f aca="false">J1030/AVERAGE(L910:L1029)</f>
        <v>23.017216418743</v>
      </c>
      <c r="Q1030" s="29" t="n">
        <f aca="false">1/M1030-(G1030/100-(((E1030/E910)^(1/10))-1))</f>
        <v>0.0663755869398115</v>
      </c>
      <c r="R1030" s="3" t="n">
        <f aca="false">((G1030/G1031+G1030/1200+((1+G1031/1200)^(-119))*(1-G1030/G1031)))</f>
        <v>0.99206506834991</v>
      </c>
      <c r="S1030" s="3" t="n">
        <f aca="false">S1029*R1029*E1029/E1030</f>
        <v>11.3840473406839</v>
      </c>
      <c r="T1030" s="9" t="n">
        <f aca="false">(($J1150/$J1030)^(1/10)-1)</f>
        <v>0.0932352904909846</v>
      </c>
      <c r="U1030" s="9" t="n">
        <f aca="false">(($S1150/$S1030)^(1/10)-1)</f>
        <v>0.00466411724388993</v>
      </c>
      <c r="V1030" s="9" t="n">
        <f aca="false">T1030-U1030</f>
        <v>0.0885711732470946</v>
      </c>
      <c r="Y1030" s="28"/>
      <c r="Z1030" s="28"/>
    </row>
    <row r="1031" customFormat="false" ht="14.65" hidden="false" customHeight="false" outlineLevel="0" collapsed="false">
      <c r="A1031" s="11" t="n">
        <v>1956.03</v>
      </c>
      <c r="B1031" s="1" t="n">
        <v>47.49</v>
      </c>
      <c r="C1031" s="2" t="n">
        <v>1.73</v>
      </c>
      <c r="D1031" s="1" t="n">
        <v>3.69</v>
      </c>
      <c r="E1031" s="1" t="n">
        <v>26.8</v>
      </c>
      <c r="F1031" s="2" t="n">
        <f aca="false">F1030+1/12</f>
        <v>1956.20833333326</v>
      </c>
      <c r="G1031" s="3" t="n">
        <v>2.96</v>
      </c>
      <c r="H1031" s="2" t="n">
        <v>569.777223134328</v>
      </c>
      <c r="I1031" s="2" t="n">
        <v>20.7562559701493</v>
      </c>
      <c r="J1031" s="4" t="n">
        <f aca="false">J1030*((H1031+(I1031/12))/H1030)</f>
        <v>53193.8706356049</v>
      </c>
      <c r="K1031" s="2" t="n">
        <f aca="false">D1031*$E$1862/E1031</f>
        <v>44.2720141791045</v>
      </c>
      <c r="L1031" s="4" t="n">
        <f aca="false">K1031*(J1031/H1031)</f>
        <v>4133.19399126937</v>
      </c>
      <c r="M1031" s="26" t="n">
        <f aca="false">H1031/AVERAGE(K911:K1030)</f>
        <v>19.3712100993</v>
      </c>
      <c r="O1031" s="6" t="n">
        <f aca="false">J1031/AVERAGE(L911:L1030)</f>
        <v>24.3735866353988</v>
      </c>
      <c r="Q1031" s="29" t="n">
        <f aca="false">1/M1031-(G1031/100-(((E1031/E911)^(1/10))-1))</f>
        <v>0.060910141321596</v>
      </c>
      <c r="R1031" s="3" t="n">
        <f aca="false">((G1031/G1032+G1031/1200+((1+G1032/1200)^(-119))*(1-G1031/G1032)))</f>
        <v>0.983776203198209</v>
      </c>
      <c r="S1031" s="3" t="n">
        <f aca="false">S1030*R1030*E1030/E1031</f>
        <v>11.2937157031341</v>
      </c>
      <c r="T1031" s="9" t="n">
        <f aca="false">(($J1151/$J1031)^(1/10)-1)</f>
        <v>0.0810457649921639</v>
      </c>
      <c r="U1031" s="9" t="n">
        <f aca="false">(($S1151/$S1031)^(1/10)-1)</f>
        <v>0.00523994938320382</v>
      </c>
      <c r="V1031" s="9" t="n">
        <f aca="false">T1031-U1031</f>
        <v>0.0758058156089601</v>
      </c>
      <c r="Y1031" s="28"/>
      <c r="Z1031" s="28"/>
    </row>
    <row r="1032" customFormat="false" ht="14.65" hidden="false" customHeight="false" outlineLevel="0" collapsed="false">
      <c r="A1032" s="11" t="n">
        <v>1956.04</v>
      </c>
      <c r="B1032" s="1" t="n">
        <v>48.05</v>
      </c>
      <c r="C1032" s="2" t="n">
        <v>1.75333</v>
      </c>
      <c r="D1032" s="1" t="n">
        <v>3.66</v>
      </c>
      <c r="E1032" s="1" t="n">
        <v>26.9</v>
      </c>
      <c r="F1032" s="2" t="n">
        <f aca="false">F1031+1/12</f>
        <v>1956.29166666659</v>
      </c>
      <c r="G1032" s="3" t="n">
        <v>3.18</v>
      </c>
      <c r="H1032" s="2" t="n">
        <v>574.352903345725</v>
      </c>
      <c r="I1032" s="2" t="n">
        <v>20.9579641211896</v>
      </c>
      <c r="J1032" s="4" t="n">
        <f aca="false">J1031*((H1032+(I1032/12))/H1031)</f>
        <v>53784.1032100235</v>
      </c>
      <c r="K1032" s="2" t="n">
        <f aca="false">D1032*$E$1862/E1032</f>
        <v>43.7488371747212</v>
      </c>
      <c r="L1032" s="4" t="n">
        <f aca="false">K1032*(J1032/H1032)</f>
        <v>4096.770400597</v>
      </c>
      <c r="M1032" s="26" t="n">
        <f aca="false">H1032/AVERAGE(K912:K1031)</f>
        <v>19.3705936345785</v>
      </c>
      <c r="O1032" s="6" t="n">
        <f aca="false">J1032/AVERAGE(L912:L1031)</f>
        <v>24.3386691141703</v>
      </c>
      <c r="Q1032" s="29" t="n">
        <f aca="false">1/M1032-(G1032/100-(((E1032/E912)^(1/10))-1))</f>
        <v>0.0585325702721473</v>
      </c>
      <c r="R1032" s="3" t="n">
        <f aca="false">((G1032/G1033+G1032/1200+((1+G1033/1200)^(-119))*(1-G1032/G1033)))</f>
        <v>1.01204400587091</v>
      </c>
      <c r="S1032" s="3" t="n">
        <f aca="false">S1031*R1031*E1031/E1032</f>
        <v>11.0691858222567</v>
      </c>
      <c r="T1032" s="9" t="n">
        <f aca="false">(($J1152/$J1032)^(1/10)-1)</f>
        <v>0.0827161027774519</v>
      </c>
      <c r="U1032" s="9" t="n">
        <f aca="false">(($S1152/$S1032)^(1/10)-1)</f>
        <v>0.00798931481062004</v>
      </c>
      <c r="V1032" s="9" t="n">
        <f aca="false">T1032-U1032</f>
        <v>0.0747267879668319</v>
      </c>
      <c r="Y1032" s="28"/>
      <c r="Z1032" s="28"/>
    </row>
    <row r="1033" customFormat="false" ht="14.65" hidden="false" customHeight="false" outlineLevel="0" collapsed="false">
      <c r="A1033" s="11" t="n">
        <v>1956.05</v>
      </c>
      <c r="B1033" s="1" t="n">
        <v>46.54</v>
      </c>
      <c r="C1033" s="2" t="n">
        <v>1.77667</v>
      </c>
      <c r="D1033" s="1" t="n">
        <v>3.63</v>
      </c>
      <c r="E1033" s="1" t="n">
        <v>27</v>
      </c>
      <c r="F1033" s="2" t="n">
        <f aca="false">F1032+1/12</f>
        <v>1956.37499999992</v>
      </c>
      <c r="G1033" s="3" t="n">
        <v>3.07</v>
      </c>
      <c r="H1033" s="2" t="n">
        <v>554.243136296296</v>
      </c>
      <c r="I1033" s="2" t="n">
        <v>21.1582972274074</v>
      </c>
      <c r="J1033" s="4" t="n">
        <f aca="false">J1032*((H1033+(I1033/12))/H1032)</f>
        <v>52066.0756513297</v>
      </c>
      <c r="K1033" s="2" t="n">
        <f aca="false">D1033*$E$1862/E1033</f>
        <v>43.2295355555556</v>
      </c>
      <c r="L1033" s="4" t="n">
        <f aca="false">K1033*(J1033/H1033)</f>
        <v>4061.01965222017</v>
      </c>
      <c r="M1033" s="26" t="n">
        <f aca="false">H1033/AVERAGE(K913:K1032)</f>
        <v>18.5445065917544</v>
      </c>
      <c r="O1033" s="6" t="n">
        <f aca="false">J1033/AVERAGE(L913:L1032)</f>
        <v>23.2741964706645</v>
      </c>
      <c r="Q1033" s="29" t="n">
        <f aca="false">1/M1033-(G1033/100-(((E1033/E913)^(1/10))-1))</f>
        <v>0.0617547005683712</v>
      </c>
      <c r="R1033" s="3" t="n">
        <f aca="false">((G1033/G1034+G1033/1200+((1+G1034/1200)^(-119))*(1-G1033/G1034)))</f>
        <v>1.00855620501885</v>
      </c>
      <c r="S1033" s="3" t="n">
        <f aca="false">S1032*R1032*E1032/E1033</f>
        <v>11.161012408837</v>
      </c>
      <c r="T1033" s="9" t="n">
        <f aca="false">(($J1153/$J1033)^(1/10)-1)</f>
        <v>0.0806724805012646</v>
      </c>
      <c r="U1033" s="9" t="n">
        <f aca="false">(($S1153/$S1033)^(1/10)-1)</f>
        <v>0.00731721067383861</v>
      </c>
      <c r="V1033" s="9" t="n">
        <f aca="false">T1033-U1033</f>
        <v>0.073355269827426</v>
      </c>
      <c r="Y1033" s="28"/>
      <c r="Z1033" s="28"/>
    </row>
    <row r="1034" customFormat="false" ht="14.65" hidden="false" customHeight="false" outlineLevel="0" collapsed="false">
      <c r="A1034" s="11" t="n">
        <v>1956.06</v>
      </c>
      <c r="B1034" s="1" t="n">
        <v>46.27</v>
      </c>
      <c r="C1034" s="2" t="n">
        <v>1.8</v>
      </c>
      <c r="D1034" s="1" t="n">
        <v>3.6</v>
      </c>
      <c r="E1034" s="1" t="n">
        <v>27.2</v>
      </c>
      <c r="F1034" s="2" t="n">
        <f aca="false">F1033+1/12</f>
        <v>1956.45833333326</v>
      </c>
      <c r="G1034" s="3" t="n">
        <v>3</v>
      </c>
      <c r="H1034" s="2" t="n">
        <v>546.976041911765</v>
      </c>
      <c r="I1034" s="2" t="n">
        <v>21.2785147058824</v>
      </c>
      <c r="J1034" s="4" t="n">
        <f aca="false">J1033*((H1034+(I1034/12))/H1033)</f>
        <v>51549.9753981692</v>
      </c>
      <c r="K1034" s="2" t="n">
        <f aca="false">D1034*$E$1862/E1034</f>
        <v>42.5570294117647</v>
      </c>
      <c r="L1034" s="4" t="n">
        <f aca="false">K1034*(J1034/H1034)</f>
        <v>4010.80422376073</v>
      </c>
      <c r="M1034" s="26" t="n">
        <f aca="false">H1034/AVERAGE(K914:K1033)</f>
        <v>18.1581638469587</v>
      </c>
      <c r="O1034" s="6" t="n">
        <f aca="false">J1034/AVERAGE(L914:L1033)</f>
        <v>22.7674165585582</v>
      </c>
      <c r="Q1034" s="29" t="n">
        <f aca="false">1/M1034-(G1034/100-(((E1034/E914)^(1/10))-1))</f>
        <v>0.0632518186984928</v>
      </c>
      <c r="R1034" s="3" t="n">
        <f aca="false">((G1034/G1035+G1034/1200+((1+G1035/1200)^(-119))*(1-G1034/G1035)))</f>
        <v>0.993123770728664</v>
      </c>
      <c r="S1034" s="3" t="n">
        <f aca="false">S1033*R1033*E1033/E1034</f>
        <v>11.1737398757012</v>
      </c>
      <c r="T1034" s="9" t="n">
        <f aca="false">(($J1154/$J1034)^(1/10)-1)</f>
        <v>0.0808103622610794</v>
      </c>
      <c r="U1034" s="9" t="n">
        <f aca="false">(($S1154/$S1034)^(1/10)-1)</f>
        <v>0.00705421406888918</v>
      </c>
      <c r="V1034" s="9" t="n">
        <f aca="false">T1034-U1034</f>
        <v>0.0737561481921902</v>
      </c>
      <c r="Y1034" s="28"/>
      <c r="Z1034" s="28"/>
    </row>
    <row r="1035" customFormat="false" ht="14.65" hidden="false" customHeight="false" outlineLevel="0" collapsed="false">
      <c r="A1035" s="11" t="n">
        <v>1956.07</v>
      </c>
      <c r="B1035" s="1" t="n">
        <v>48.78</v>
      </c>
      <c r="C1035" s="2" t="n">
        <v>1.81333</v>
      </c>
      <c r="D1035" s="1" t="n">
        <v>3.55333</v>
      </c>
      <c r="E1035" s="1" t="n">
        <v>27.4</v>
      </c>
      <c r="F1035" s="2" t="n">
        <f aca="false">F1034+1/12</f>
        <v>1956.54166666659</v>
      </c>
      <c r="G1035" s="3" t="n">
        <v>3.11</v>
      </c>
      <c r="H1035" s="2" t="n">
        <v>572.438640875913</v>
      </c>
      <c r="I1035" s="2" t="n">
        <v>21.279626089781</v>
      </c>
      <c r="J1035" s="4" t="n">
        <f aca="false">J1034*((H1035+(I1035/12))/H1034)</f>
        <v>54116.8337722926</v>
      </c>
      <c r="K1035" s="2" t="n">
        <f aca="false">D1035*$E$1862/E1035</f>
        <v>41.6987166007299</v>
      </c>
      <c r="L1035" s="4" t="n">
        <f aca="false">K1035*(J1035/H1035)</f>
        <v>3942.0862842989</v>
      </c>
      <c r="M1035" s="26" t="n">
        <f aca="false">H1035/AVERAGE(K915:K1034)</f>
        <v>18.8567975968968</v>
      </c>
      <c r="O1035" s="6" t="n">
        <f aca="false">J1035/AVERAGE(L915:L1034)</f>
        <v>23.6203116752017</v>
      </c>
      <c r="Q1035" s="29" t="n">
        <f aca="false">1/M1035-(G1035/100-(((E1035/E915)^(1/10))-1))</f>
        <v>0.0549508158853903</v>
      </c>
      <c r="R1035" s="3" t="n">
        <f aca="false">((G1035/G1036+G1035/1200+((1+G1036/1200)^(-119))*(1-G1035/G1036)))</f>
        <v>0.984033100142063</v>
      </c>
      <c r="S1035" s="3" t="n">
        <f aca="false">S1034*R1034*E1034/E1035</f>
        <v>11.0159073596765</v>
      </c>
      <c r="T1035" s="9" t="n">
        <f aca="false">(($J1155/$J1035)^(1/10)-1)</f>
        <v>0.0752615181359213</v>
      </c>
      <c r="U1035" s="9" t="n">
        <f aca="false">(($S1155/$S1035)^(1/10)-1)</f>
        <v>0.00692305862769449</v>
      </c>
      <c r="V1035" s="9" t="n">
        <f aca="false">T1035-U1035</f>
        <v>0.0683384595082268</v>
      </c>
      <c r="Y1035" s="28"/>
      <c r="Z1035" s="28"/>
    </row>
    <row r="1036" customFormat="false" ht="14.65" hidden="false" customHeight="false" outlineLevel="0" collapsed="false">
      <c r="A1036" s="11" t="n">
        <v>1956.08</v>
      </c>
      <c r="B1036" s="1" t="n">
        <v>48.49</v>
      </c>
      <c r="C1036" s="2" t="n">
        <v>1.82667</v>
      </c>
      <c r="D1036" s="1" t="n">
        <v>3.50667</v>
      </c>
      <c r="E1036" s="1" t="n">
        <v>27.3</v>
      </c>
      <c r="F1036" s="2" t="n">
        <f aca="false">F1035+1/12</f>
        <v>1956.62499999992</v>
      </c>
      <c r="G1036" s="3" t="n">
        <v>3.33</v>
      </c>
      <c r="H1036" s="2" t="n">
        <v>571.119838095238</v>
      </c>
      <c r="I1036" s="2" t="n">
        <v>21.5146932285714</v>
      </c>
      <c r="J1036" s="4" t="n">
        <f aca="false">J1035*((H1036+(I1036/12))/H1035)</f>
        <v>54161.6528272396</v>
      </c>
      <c r="K1036" s="2" t="n">
        <f aca="false">D1036*$E$1862/E1036</f>
        <v>41.3018932285714</v>
      </c>
      <c r="L1036" s="4" t="n">
        <f aca="false">K1036*(J1036/H1036)</f>
        <v>3916.82910125173</v>
      </c>
      <c r="M1036" s="26" t="n">
        <f aca="false">H1036/AVERAGE(K916:K1035)</f>
        <v>18.6709371101864</v>
      </c>
      <c r="O1036" s="6" t="n">
        <f aca="false">J1036/AVERAGE(L916:L1035)</f>
        <v>23.3689472992273</v>
      </c>
      <c r="Q1036" s="29" t="n">
        <f aca="false">1/M1036-(G1036/100-(((E1036/E916)^(1/10))-1))</f>
        <v>0.0508377938633424</v>
      </c>
      <c r="R1036" s="3" t="n">
        <f aca="false">((G1036/G1037+G1036/1200+((1+G1037/1200)^(-119))*(1-G1036/G1037)))</f>
        <v>0.998567071200787</v>
      </c>
      <c r="S1036" s="3" t="n">
        <f aca="false">S1035*R1035*E1035/E1036</f>
        <v>10.8797244937199</v>
      </c>
      <c r="T1036" s="9" t="n">
        <f aca="false">(($J1156/$J1036)^(1/10)-1)</f>
        <v>0.0681488480859513</v>
      </c>
      <c r="U1036" s="9" t="n">
        <f aca="false">(($S1156/$S1036)^(1/10)-1)</f>
        <v>0.00641644034294542</v>
      </c>
      <c r="V1036" s="9" t="n">
        <f aca="false">T1036-U1036</f>
        <v>0.0617324077430059</v>
      </c>
      <c r="Y1036" s="28"/>
      <c r="Z1036" s="28"/>
    </row>
    <row r="1037" customFormat="false" ht="14.65" hidden="false" customHeight="false" outlineLevel="0" collapsed="false">
      <c r="A1037" s="11" t="n">
        <v>1956.09</v>
      </c>
      <c r="B1037" s="1" t="n">
        <v>46.84</v>
      </c>
      <c r="C1037" s="2" t="n">
        <v>1.84</v>
      </c>
      <c r="D1037" s="1" t="n">
        <v>3.46</v>
      </c>
      <c r="E1037" s="1" t="n">
        <v>27.4</v>
      </c>
      <c r="F1037" s="2" t="n">
        <f aca="false">F1036+1/12</f>
        <v>1956.70833333326</v>
      </c>
      <c r="G1037" s="3" t="n">
        <v>3.38</v>
      </c>
      <c r="H1037" s="2" t="n">
        <v>549.672528467153</v>
      </c>
      <c r="I1037" s="2" t="n">
        <v>21.592601459854</v>
      </c>
      <c r="J1037" s="4" t="n">
        <f aca="false">J1036*((H1037+(I1037/12))/H1036)</f>
        <v>52298.3588472727</v>
      </c>
      <c r="K1037" s="2" t="n">
        <f aca="false">D1037*$E$1862/E1037</f>
        <v>40.6034788321168</v>
      </c>
      <c r="L1037" s="4" t="n">
        <f aca="false">K1037*(J1037/H1037)</f>
        <v>3863.20071758249</v>
      </c>
      <c r="M1037" s="26" t="n">
        <f aca="false">H1037/AVERAGE(K917:K1036)</f>
        <v>17.836640796312</v>
      </c>
      <c r="O1037" s="6" t="n">
        <f aca="false">J1037/AVERAGE(L917:L1036)</f>
        <v>22.3114732104499</v>
      </c>
      <c r="Q1037" s="29" t="n">
        <f aca="false">1/M1037-(G1037/100-(((E1037/E917)^(1/10))-1))</f>
        <v>0.0522046393801916</v>
      </c>
      <c r="R1037" s="3" t="n">
        <f aca="false">((G1037/G1038+G1037/1200+((1+G1038/1200)^(-119))*(1-G1037/G1038)))</f>
        <v>1.00618936106211</v>
      </c>
      <c r="S1037" s="3" t="n">
        <f aca="false">S1036*R1036*E1036/E1037</f>
        <v>10.8244844968035</v>
      </c>
      <c r="T1037" s="9" t="n">
        <f aca="false">(($J1157/$J1037)^(1/10)-1)</f>
        <v>0.0683891737753417</v>
      </c>
      <c r="U1037" s="9" t="n">
        <f aca="false">(($S1157/$S1037)^(1/10)-1)</f>
        <v>0.00767621389452522</v>
      </c>
      <c r="V1037" s="9" t="n">
        <f aca="false">T1037-U1037</f>
        <v>0.0607129598808165</v>
      </c>
      <c r="Y1037" s="28"/>
      <c r="Z1037" s="28"/>
    </row>
    <row r="1038" customFormat="false" ht="14.65" hidden="false" customHeight="false" outlineLevel="0" collapsed="false">
      <c r="A1038" s="11" t="n">
        <v>1956.1</v>
      </c>
      <c r="B1038" s="1" t="n">
        <v>46.24</v>
      </c>
      <c r="C1038" s="2" t="n">
        <v>1.80667</v>
      </c>
      <c r="D1038" s="1" t="n">
        <v>3.44333</v>
      </c>
      <c r="E1038" s="1" t="n">
        <v>27.5</v>
      </c>
      <c r="F1038" s="2" t="n">
        <f aca="false">F1037+1/12</f>
        <v>1956.79166666659</v>
      </c>
      <c r="G1038" s="3" t="n">
        <v>3.34</v>
      </c>
      <c r="H1038" s="2" t="n">
        <v>540.658257454546</v>
      </c>
      <c r="I1038" s="2" t="n">
        <v>21.1243740050909</v>
      </c>
      <c r="J1038" s="4" t="n">
        <f aca="false">J1037*((H1038+(I1038/12))/H1037)</f>
        <v>51608.1889985508</v>
      </c>
      <c r="K1038" s="2" t="n">
        <f aca="false">D1038*$E$1862/E1038</f>
        <v>40.260916904</v>
      </c>
      <c r="L1038" s="4" t="n">
        <f aca="false">K1038*(J1038/H1038)</f>
        <v>3843.0801346103</v>
      </c>
      <c r="M1038" s="26" t="n">
        <f aca="false">H1038/AVERAGE(K918:K1037)</f>
        <v>17.4189529486361</v>
      </c>
      <c r="O1038" s="6" t="n">
        <f aca="false">J1038/AVERAGE(L918:L1037)</f>
        <v>21.7772690044131</v>
      </c>
      <c r="Q1038" s="29" t="n">
        <f aca="false">1/M1038-(G1038/100-(((E1038/E918)^(1/10))-1))</f>
        <v>0.052325543255801</v>
      </c>
      <c r="R1038" s="3" t="n">
        <f aca="false">((G1038/G1039+G1038/1200+((1+G1039/1200)^(-119))*(1-G1038/G1039)))</f>
        <v>0.990224726279989</v>
      </c>
      <c r="S1038" s="3" t="n">
        <f aca="false">S1037*R1037*E1037/E1038</f>
        <v>10.851875753703</v>
      </c>
      <c r="T1038" s="9" t="n">
        <f aca="false">(($J1158/$J1038)^(1/10)-1)</f>
        <v>0.0685515585428971</v>
      </c>
      <c r="U1038" s="9" t="n">
        <f aca="false">(($S1158/$S1038)^(1/10)-1)</f>
        <v>0.00856370973746268</v>
      </c>
      <c r="V1038" s="9" t="n">
        <f aca="false">T1038-U1038</f>
        <v>0.0599878488054344</v>
      </c>
      <c r="Y1038" s="28"/>
      <c r="Z1038" s="28"/>
    </row>
    <row r="1039" customFormat="false" ht="14.65" hidden="false" customHeight="false" outlineLevel="0" collapsed="false">
      <c r="A1039" s="11" t="n">
        <v>1956.11</v>
      </c>
      <c r="B1039" s="1" t="n">
        <v>45.76</v>
      </c>
      <c r="C1039" s="2" t="n">
        <v>1.77333</v>
      </c>
      <c r="D1039" s="1" t="n">
        <v>3.42667</v>
      </c>
      <c r="E1039" s="1" t="n">
        <v>27.5</v>
      </c>
      <c r="F1039" s="2" t="n">
        <f aca="false">F1038+1/12</f>
        <v>1956.87499999992</v>
      </c>
      <c r="G1039" s="3" t="n">
        <v>3.49</v>
      </c>
      <c r="H1039" s="2" t="n">
        <v>535.045888</v>
      </c>
      <c r="I1039" s="2" t="n">
        <v>20.7345481767273</v>
      </c>
      <c r="J1039" s="4" t="n">
        <f aca="false">J1038*((H1039+(I1039/12))/H1038)</f>
        <v>51237.3974421155</v>
      </c>
      <c r="K1039" s="2" t="n">
        <f aca="false">D1039*$E$1862/E1039</f>
        <v>40.0661209141818</v>
      </c>
      <c r="L1039" s="4" t="n">
        <f aca="false">K1039*(J1039/H1039)</f>
        <v>3836.83681584296</v>
      </c>
      <c r="M1039" s="26" t="n">
        <f aca="false">H1039/AVERAGE(K919:K1038)</f>
        <v>17.1203397366283</v>
      </c>
      <c r="O1039" s="6" t="n">
        <f aca="false">J1039/AVERAGE(L919:L1038)</f>
        <v>21.3920874153723</v>
      </c>
      <c r="Q1039" s="29" t="n">
        <f aca="false">1/M1039-(G1039/100-(((E1039/E919)^(1/10))-1))</f>
        <v>0.0493870934627005</v>
      </c>
      <c r="R1039" s="3" t="n">
        <f aca="false">((G1039/G1040+G1039/1200+((1+G1040/1200)^(-119))*(1-G1039/G1040)))</f>
        <v>0.994575162263686</v>
      </c>
      <c r="S1039" s="3" t="n">
        <f aca="false">S1038*R1038*E1038/E1039</f>
        <v>10.745795697835</v>
      </c>
      <c r="T1039" s="9" t="n">
        <f aca="false">(($J1159/$J1039)^(1/10)-1)</f>
        <v>0.0748746032336782</v>
      </c>
      <c r="U1039" s="9" t="n">
        <f aca="false">(($S1159/$S1039)^(1/10)-1)</f>
        <v>0.00880039289165047</v>
      </c>
      <c r="V1039" s="9" t="n">
        <f aca="false">T1039-U1039</f>
        <v>0.0660742103420278</v>
      </c>
      <c r="Y1039" s="28"/>
      <c r="Z1039" s="28"/>
    </row>
    <row r="1040" customFormat="false" ht="14.65" hidden="false" customHeight="false" outlineLevel="0" collapsed="false">
      <c r="A1040" s="11" t="n">
        <v>1956.12</v>
      </c>
      <c r="B1040" s="1" t="n">
        <v>46.44</v>
      </c>
      <c r="C1040" s="2" t="n">
        <v>1.74</v>
      </c>
      <c r="D1040" s="1" t="n">
        <v>3.41</v>
      </c>
      <c r="E1040" s="1" t="n">
        <v>27.6</v>
      </c>
      <c r="F1040" s="2" t="n">
        <f aca="false">F1039+1/12</f>
        <v>1956.95833333326</v>
      </c>
      <c r="G1040" s="3" t="n">
        <v>3.59</v>
      </c>
      <c r="H1040" s="2" t="n">
        <v>541.029365217391</v>
      </c>
      <c r="I1040" s="2" t="n">
        <v>20.2711260869565</v>
      </c>
      <c r="J1040" s="4" t="n">
        <f aca="false">J1039*((H1040+(I1040/12))/H1039)</f>
        <v>51972.1589290898</v>
      </c>
      <c r="K1040" s="2" t="n">
        <f aca="false">D1040*$E$1862/E1040</f>
        <v>39.7267471014493</v>
      </c>
      <c r="L1040" s="4" t="n">
        <f aca="false">K1040*(J1040/H1040)</f>
        <v>3816.21580422473</v>
      </c>
      <c r="M1040" s="26" t="n">
        <f aca="false">H1040/AVERAGE(K920:K1039)</f>
        <v>17.1975227255609</v>
      </c>
      <c r="O1040" s="6" t="n">
        <f aca="false">J1040/AVERAGE(L920:L1039)</f>
        <v>21.4744987955612</v>
      </c>
      <c r="Q1040" s="29" t="n">
        <f aca="false">1/M1040-(G1040/100-(((E1040/E920)^(1/10))-1))</f>
        <v>0.047538713978887</v>
      </c>
      <c r="R1040" s="3" t="n">
        <f aca="false">((G1040/G1041+G1040/1200+((1+G1041/1200)^(-119))*(1-G1040/G1041)))</f>
        <v>1.01389115871122</v>
      </c>
      <c r="S1040" s="3" t="n">
        <f aca="false">S1039*R1039*E1039/E1040</f>
        <v>10.6487786683056</v>
      </c>
      <c r="T1040" s="9" t="n">
        <f aca="false">(($J1160/$J1040)^(1/10)-1)</f>
        <v>0.0741103334326316</v>
      </c>
      <c r="U1040" s="9" t="n">
        <f aca="false">(($S1160/$S1040)^(1/10)-1)</f>
        <v>0.0126519819338791</v>
      </c>
      <c r="V1040" s="9" t="n">
        <f aca="false">T1040-U1040</f>
        <v>0.0614583514987526</v>
      </c>
      <c r="Y1040" s="28"/>
      <c r="Z1040" s="28"/>
    </row>
    <row r="1041" customFormat="false" ht="14.65" hidden="false" customHeight="false" outlineLevel="0" collapsed="false">
      <c r="A1041" s="11" t="n">
        <v>1957.01</v>
      </c>
      <c r="B1041" s="1" t="n">
        <v>45.43</v>
      </c>
      <c r="C1041" s="2" t="n">
        <v>1.73667</v>
      </c>
      <c r="D1041" s="1" t="n">
        <v>3.40667</v>
      </c>
      <c r="E1041" s="1" t="n">
        <v>27.6</v>
      </c>
      <c r="F1041" s="2" t="n">
        <f aca="false">F1040+1/12</f>
        <v>1957.04166666659</v>
      </c>
      <c r="G1041" s="3" t="n">
        <v>3.46</v>
      </c>
      <c r="H1041" s="2" t="n">
        <v>529.262792028986</v>
      </c>
      <c r="I1041" s="2" t="n">
        <v>20.2323313456522</v>
      </c>
      <c r="J1041" s="4" t="n">
        <f aca="false">J1040*((H1041+(I1041/12))/H1040)</f>
        <v>51003.8053600165</v>
      </c>
      <c r="K1041" s="2" t="n">
        <f aca="false">D1041*$E$1862/E1041</f>
        <v>39.6879523601449</v>
      </c>
      <c r="L1041" s="4" t="n">
        <f aca="false">K1041*(J1041/H1041)</f>
        <v>3824.63424181834</v>
      </c>
      <c r="M1041" s="26" t="n">
        <f aca="false">H1041/AVERAGE(K921:K1040)</f>
        <v>16.717780078533</v>
      </c>
      <c r="O1041" s="6" t="n">
        <f aca="false">J1041/AVERAGE(L921:L1040)</f>
        <v>20.8631863887554</v>
      </c>
      <c r="Q1041" s="29" t="n">
        <f aca="false">1/M1041-(G1041/100-(((E1041/E921)^(1/10))-1))</f>
        <v>0.0505073585016137</v>
      </c>
      <c r="R1041" s="3" t="n">
        <f aca="false">((G1041/G1042+G1041/1200+((1+G1042/1200)^(-119))*(1-G1041/G1042)))</f>
        <v>1.01300141651967</v>
      </c>
      <c r="S1041" s="3" t="n">
        <f aca="false">S1040*R1040*E1040/E1041</f>
        <v>10.7967025428676</v>
      </c>
      <c r="T1041" s="9" t="n">
        <f aca="false">(($J1161/$J1041)^(1/10)-1)</f>
        <v>0.080497704535242</v>
      </c>
      <c r="U1041" s="9" t="n">
        <f aca="false">(($S1161/$S1041)^(1/10)-1)</f>
        <v>0.0137288336334609</v>
      </c>
      <c r="V1041" s="9" t="n">
        <f aca="false">T1041-U1041</f>
        <v>0.0667688709017811</v>
      </c>
      <c r="Y1041" s="28"/>
      <c r="Z1041" s="28"/>
    </row>
    <row r="1042" customFormat="false" ht="14.65" hidden="false" customHeight="false" outlineLevel="0" collapsed="false">
      <c r="A1042" s="11" t="n">
        <v>1957.02</v>
      </c>
      <c r="B1042" s="1" t="n">
        <v>43.47</v>
      </c>
      <c r="C1042" s="2" t="n">
        <v>1.73333</v>
      </c>
      <c r="D1042" s="1" t="n">
        <v>3.40333</v>
      </c>
      <c r="E1042" s="1" t="n">
        <v>27.7</v>
      </c>
      <c r="F1042" s="2" t="n">
        <f aca="false">F1041+1/12</f>
        <v>1957.12499999992</v>
      </c>
      <c r="G1042" s="3" t="n">
        <v>3.34</v>
      </c>
      <c r="H1042" s="2" t="n">
        <v>504.600387725632</v>
      </c>
      <c r="I1042" s="2" t="n">
        <v>20.1205196700361</v>
      </c>
      <c r="J1042" s="4" t="n">
        <f aca="false">J1041*((H1042+(I1042/12))/H1041)</f>
        <v>48788.7282804032</v>
      </c>
      <c r="K1042" s="2" t="n">
        <f aca="false">D1042*$E$1862/E1042</f>
        <v>39.5059037855596</v>
      </c>
      <c r="L1042" s="4" t="n">
        <f aca="false">K1042*(J1042/H1042)</f>
        <v>3819.74103102242</v>
      </c>
      <c r="M1042" s="26" t="n">
        <f aca="false">H1042/AVERAGE(K922:K1041)</f>
        <v>15.8437331422297</v>
      </c>
      <c r="O1042" s="6" t="n">
        <f aca="false">J1042/AVERAGE(L922:L1041)</f>
        <v>19.7626324379089</v>
      </c>
      <c r="Q1042" s="29" t="n">
        <f aca="false">1/M1042-(G1042/100-(((E1042/E922)^(1/10))-1))</f>
        <v>0.0553781200410443</v>
      </c>
      <c r="R1042" s="3" t="n">
        <f aca="false">((G1042/G1043+G1042/1200+((1+G1043/1200)^(-119))*(1-G1042/G1043)))</f>
        <v>0.99690055018396</v>
      </c>
      <c r="S1042" s="3" t="n">
        <f aca="false">S1041*R1041*E1041/E1042</f>
        <v>10.8975909445052</v>
      </c>
      <c r="T1042" s="9" t="n">
        <f aca="false">(($J1162/$J1042)^(1/10)-1)</f>
        <v>0.0892887419465869</v>
      </c>
      <c r="U1042" s="9" t="n">
        <f aca="false">(($S1162/$S1042)^(1/10)-1)</f>
        <v>0.0127708808039413</v>
      </c>
      <c r="V1042" s="9" t="n">
        <f aca="false">T1042-U1042</f>
        <v>0.0765178611426456</v>
      </c>
      <c r="Y1042" s="28"/>
      <c r="Z1042" s="28"/>
    </row>
    <row r="1043" customFormat="false" ht="14.65" hidden="false" customHeight="false" outlineLevel="0" collapsed="false">
      <c r="A1043" s="11" t="n">
        <v>1957.03</v>
      </c>
      <c r="B1043" s="1" t="n">
        <v>44.03</v>
      </c>
      <c r="C1043" s="2" t="n">
        <v>1.73</v>
      </c>
      <c r="D1043" s="1" t="n">
        <v>3.4</v>
      </c>
      <c r="E1043" s="1" t="n">
        <v>27.8</v>
      </c>
      <c r="F1043" s="2" t="n">
        <f aca="false">F1042+1/12</f>
        <v>1957.20833333326</v>
      </c>
      <c r="G1043" s="3" t="n">
        <v>3.41</v>
      </c>
      <c r="H1043" s="2" t="n">
        <v>509.262383453237</v>
      </c>
      <c r="I1043" s="2" t="n">
        <v>20.009628057554</v>
      </c>
      <c r="J1043" s="4" t="n">
        <f aca="false">J1042*((H1043+(I1043/12))/H1042)</f>
        <v>49400.7106381287</v>
      </c>
      <c r="K1043" s="2" t="n">
        <f aca="false">D1043*$E$1862/E1043</f>
        <v>39.3252805755396</v>
      </c>
      <c r="L1043" s="4" t="n">
        <f aca="false">K1043*(J1043/H1043)</f>
        <v>3814.72669020299</v>
      </c>
      <c r="M1043" s="26" t="n">
        <f aca="false">H1043/AVERAGE(K923:K1042)</f>
        <v>15.9004171088692</v>
      </c>
      <c r="O1043" s="6" t="n">
        <f aca="false">J1043/AVERAGE(L923:L1042)</f>
        <v>19.82183674227</v>
      </c>
      <c r="Q1043" s="29" t="n">
        <f aca="false">1/M1043-(G1043/100-(((E1043/E923)^(1/10))-1))</f>
        <v>0.0529331753754174</v>
      </c>
      <c r="R1043" s="3" t="n">
        <f aca="false">((G1043/G1044+G1043/1200+((1+G1044/1200)^(-119))*(1-G1043/G1044)))</f>
        <v>0.99697822718204</v>
      </c>
      <c r="S1043" s="3" t="n">
        <f aca="false">S1042*R1042*E1042/E1043</f>
        <v>10.8247359391625</v>
      </c>
      <c r="T1043" s="9" t="n">
        <f aca="false">(($J1163/$J1043)^(1/10)-1)</f>
        <v>0.090433685779457</v>
      </c>
      <c r="U1043" s="9" t="n">
        <f aca="false">(($S1163/$S1043)^(1/10)-1)</f>
        <v>0.0142553176013887</v>
      </c>
      <c r="V1043" s="9" t="n">
        <f aca="false">T1043-U1043</f>
        <v>0.0761783681780683</v>
      </c>
      <c r="Y1043" s="28"/>
      <c r="Z1043" s="28"/>
    </row>
    <row r="1044" customFormat="false" ht="14.65" hidden="false" customHeight="false" outlineLevel="0" collapsed="false">
      <c r="A1044" s="11" t="n">
        <v>1957.04</v>
      </c>
      <c r="B1044" s="1" t="n">
        <v>45.05</v>
      </c>
      <c r="C1044" s="2" t="n">
        <v>1.73</v>
      </c>
      <c r="D1044" s="1" t="n">
        <v>3.40667</v>
      </c>
      <c r="E1044" s="1" t="n">
        <v>27.9</v>
      </c>
      <c r="F1044" s="2" t="n">
        <f aca="false">F1043+1/12</f>
        <v>1957.29166666659</v>
      </c>
      <c r="G1044" s="3" t="n">
        <v>3.48</v>
      </c>
      <c r="H1044" s="2" t="n">
        <v>519.192369175627</v>
      </c>
      <c r="I1044" s="2" t="n">
        <v>19.9379089605735</v>
      </c>
      <c r="J1044" s="4" t="n">
        <f aca="false">J1043*((H1044+(I1044/12))/H1043)</f>
        <v>50525.135445181</v>
      </c>
      <c r="K1044" s="2" t="n">
        <f aca="false">D1044*$E$1862/E1044</f>
        <v>39.2612001842294</v>
      </c>
      <c r="L1044" s="4" t="n">
        <f aca="false">K1044*(J1044/H1044)</f>
        <v>3820.69840548357</v>
      </c>
      <c r="M1044" s="26" t="n">
        <f aca="false">H1044/AVERAGE(K924:K1043)</f>
        <v>16.1237043602118</v>
      </c>
      <c r="O1044" s="6" t="n">
        <f aca="false">J1044/AVERAGE(L924:L1043)</f>
        <v>20.0868311887451</v>
      </c>
      <c r="Q1044" s="29" t="n">
        <f aca="false">1/M1044-(G1044/100-(((E1044/E924)^(1/10))-1))</f>
        <v>0.0517300320093493</v>
      </c>
      <c r="R1044" s="3" t="n">
        <f aca="false">((G1044/G1045+G1044/1200+((1+G1045/1200)^(-119))*(1-G1044/G1045)))</f>
        <v>0.992904885936143</v>
      </c>
      <c r="S1044" s="3" t="n">
        <f aca="false">S1043*R1043*E1043/E1044</f>
        <v>10.7533449493997</v>
      </c>
      <c r="T1044" s="9" t="n">
        <f aca="false">(($J1164/$J1044)^(1/10)-1)</f>
        <v>0.0898010847352884</v>
      </c>
      <c r="U1044" s="9" t="n">
        <f aca="false">(($S1164/$S1044)^(1/10)-1)</f>
        <v>0.0145999546082087</v>
      </c>
      <c r="V1044" s="9" t="n">
        <f aca="false">T1044-U1044</f>
        <v>0.0752011301270796</v>
      </c>
      <c r="Y1044" s="28"/>
      <c r="Z1044" s="28"/>
    </row>
    <row r="1045" customFormat="false" ht="14.65" hidden="false" customHeight="false" outlineLevel="0" collapsed="false">
      <c r="A1045" s="11" t="n">
        <v>1957.05</v>
      </c>
      <c r="B1045" s="1" t="n">
        <v>46.78</v>
      </c>
      <c r="C1045" s="2" t="n">
        <v>1.73</v>
      </c>
      <c r="D1045" s="1" t="n">
        <v>3.41333</v>
      </c>
      <c r="E1045" s="1" t="n">
        <v>28</v>
      </c>
      <c r="F1045" s="2" t="n">
        <f aca="false">F1044+1/12</f>
        <v>1957.37499999992</v>
      </c>
      <c r="G1045" s="3" t="n">
        <v>3.6</v>
      </c>
      <c r="H1045" s="2" t="n">
        <v>537.204812857143</v>
      </c>
      <c r="I1045" s="2" t="n">
        <v>19.8667021428571</v>
      </c>
      <c r="J1045" s="4" t="n">
        <f aca="false">J1044*((H1045+(I1045/12))/H1044)</f>
        <v>52439.1244283714</v>
      </c>
      <c r="K1045" s="2" t="n">
        <f aca="false">D1045*$E$1862/E1045</f>
        <v>39.1974626735714</v>
      </c>
      <c r="L1045" s="4" t="n">
        <f aca="false">K1045*(J1045/H1045)</f>
        <v>3826.25131648339</v>
      </c>
      <c r="M1045" s="26" t="n">
        <f aca="false">H1045/AVERAGE(K925:K1044)</f>
        <v>16.5981107891143</v>
      </c>
      <c r="O1045" s="6" t="n">
        <f aca="false">J1045/AVERAGE(L925:L1044)</f>
        <v>20.6611066934018</v>
      </c>
      <c r="Q1045" s="29" t="n">
        <f aca="false">1/M1045-(G1045/100-(((E1045/E925)^(1/10))-1))</f>
        <v>0.0491239821275133</v>
      </c>
      <c r="R1045" s="3" t="n">
        <f aca="false">((G1045/G1046+G1045/1200+((1+G1046/1200)^(-119))*(1-G1045/G1046)))</f>
        <v>0.986496788645217</v>
      </c>
      <c r="S1045" s="3" t="n">
        <f aca="false">S1044*R1044*E1044/E1045</f>
        <v>10.6389164234856</v>
      </c>
      <c r="T1045" s="9" t="n">
        <f aca="false">(($J1165/$J1045)^(1/10)-1)</f>
        <v>0.0876420804480034</v>
      </c>
      <c r="U1045" s="9" t="n">
        <f aca="false">(($S1165/$S1045)^(1/10)-1)</f>
        <v>0.0136802444727606</v>
      </c>
      <c r="V1045" s="9" t="n">
        <f aca="false">T1045-U1045</f>
        <v>0.0739618359752428</v>
      </c>
      <c r="Y1045" s="28"/>
      <c r="Z1045" s="28"/>
    </row>
    <row r="1046" customFormat="false" ht="14.65" hidden="false" customHeight="false" outlineLevel="0" collapsed="false">
      <c r="A1046" s="11" t="n">
        <v>1957.06</v>
      </c>
      <c r="B1046" s="1" t="n">
        <v>47.55</v>
      </c>
      <c r="C1046" s="2" t="n">
        <v>1.73</v>
      </c>
      <c r="D1046" s="1" t="n">
        <v>3.42</v>
      </c>
      <c r="E1046" s="1" t="n">
        <v>28.1</v>
      </c>
      <c r="F1046" s="2" t="n">
        <f aca="false">F1045+1/12</f>
        <v>1957.45833333325</v>
      </c>
      <c r="G1046" s="3" t="n">
        <v>3.8</v>
      </c>
      <c r="H1046" s="2" t="n">
        <v>544.103989323843</v>
      </c>
      <c r="I1046" s="2" t="n">
        <v>19.7960021352313</v>
      </c>
      <c r="J1046" s="4" t="n">
        <f aca="false">J1045*((H1046+(I1046/12))/H1045)</f>
        <v>53273.6178048098</v>
      </c>
      <c r="K1046" s="2" t="n">
        <f aca="false">D1046*$E$1862/E1046</f>
        <v>39.1342932384342</v>
      </c>
      <c r="L1046" s="4" t="n">
        <f aca="false">K1046*(J1046/H1046)</f>
        <v>3831.66714810619</v>
      </c>
      <c r="M1046" s="26" t="n">
        <f aca="false">H1046/AVERAGE(K926:K1045)</f>
        <v>16.7299188724729</v>
      </c>
      <c r="O1046" s="6" t="n">
        <f aca="false">J1046/AVERAGE(L926:L1045)</f>
        <v>20.8067637251206</v>
      </c>
      <c r="Q1046" s="29" t="n">
        <f aca="false">1/M1046-(G1046/100-(((E1046/E926)^(1/10))-1))</f>
        <v>0.0465477799547515</v>
      </c>
      <c r="R1046" s="3" t="n">
        <f aca="false">((G1046/G1047+G1046/1200+((1+G1047/1200)^(-119))*(1-G1046/G1047)))</f>
        <v>0.992504499542018</v>
      </c>
      <c r="S1046" s="3" t="n">
        <f aca="false">S1045*R1045*E1045/E1046</f>
        <v>10.4579072177984</v>
      </c>
      <c r="T1046" s="9" t="n">
        <f aca="false">(($J1166/$J1046)^(1/10)-1)</f>
        <v>0.0845181270211914</v>
      </c>
      <c r="U1046" s="9" t="n">
        <f aca="false">(($S1166/$S1046)^(1/10)-1)</f>
        <v>0.014176390525994</v>
      </c>
      <c r="V1046" s="9" t="n">
        <f aca="false">T1046-U1046</f>
        <v>0.0703417364951975</v>
      </c>
      <c r="Y1046" s="28"/>
      <c r="Z1046" s="28"/>
    </row>
    <row r="1047" customFormat="false" ht="14.65" hidden="false" customHeight="false" outlineLevel="0" collapsed="false">
      <c r="A1047" s="11" t="n">
        <v>1957.07</v>
      </c>
      <c r="B1047" s="1" t="n">
        <v>48.51</v>
      </c>
      <c r="C1047" s="2" t="n">
        <v>1.74</v>
      </c>
      <c r="D1047" s="1" t="n">
        <v>3.43667</v>
      </c>
      <c r="E1047" s="1" t="n">
        <v>28.3</v>
      </c>
      <c r="F1047" s="2" t="n">
        <f aca="false">F1046+1/12</f>
        <v>1957.54166666659</v>
      </c>
      <c r="G1047" s="3" t="n">
        <v>3.93</v>
      </c>
      <c r="H1047" s="2" t="n">
        <v>551.166163250883</v>
      </c>
      <c r="I1047" s="2" t="n">
        <v>19.7697201413428</v>
      </c>
      <c r="J1047" s="4" t="n">
        <f aca="false">J1046*((H1047+(I1047/12))/H1046)</f>
        <v>54126.3860378577</v>
      </c>
      <c r="K1047" s="2" t="n">
        <f aca="false">D1047*$E$1862/E1047</f>
        <v>39.0471288035336</v>
      </c>
      <c r="L1047" s="4" t="n">
        <f aca="false">K1047*(J1047/H1047)</f>
        <v>3834.56044330498</v>
      </c>
      <c r="M1047" s="26" t="n">
        <f aca="false">H1047/AVERAGE(K927:K1046)</f>
        <v>16.8688823839798</v>
      </c>
      <c r="O1047" s="6" t="n">
        <f aca="false">J1047/AVERAGE(L927:L1046)</f>
        <v>20.959760285686</v>
      </c>
      <c r="Q1047" s="29" t="n">
        <f aca="false">1/M1047-(G1047/100-(((E1047/E927)^(1/10))-1))</f>
        <v>0.0445547860323506</v>
      </c>
      <c r="R1047" s="3" t="n">
        <f aca="false">((G1047/G1048+G1047/1200+((1+G1048/1200)^(-119))*(1-G1047/G1048)))</f>
        <v>1.003275</v>
      </c>
      <c r="S1047" s="3" t="n">
        <f aca="false">S1046*R1046*E1046/E1047</f>
        <v>10.3061664714405</v>
      </c>
      <c r="T1047" s="9" t="n">
        <f aca="false">(($J1167/$J1047)^(1/10)-1)</f>
        <v>0.0846108763607438</v>
      </c>
      <c r="U1047" s="9" t="n">
        <f aca="false">(($S1167/$S1047)^(1/10)-1)</f>
        <v>0.0146764406238924</v>
      </c>
      <c r="V1047" s="9" t="n">
        <f aca="false">T1047-U1047</f>
        <v>0.0699344357368514</v>
      </c>
      <c r="Y1047" s="28"/>
      <c r="Z1047" s="28"/>
    </row>
    <row r="1048" customFormat="false" ht="14.65" hidden="false" customHeight="false" outlineLevel="0" collapsed="false">
      <c r="A1048" s="11" t="n">
        <v>1957.08</v>
      </c>
      <c r="B1048" s="1" t="n">
        <v>45.84</v>
      </c>
      <c r="C1048" s="2" t="n">
        <v>1.75</v>
      </c>
      <c r="D1048" s="1" t="n">
        <v>3.45333</v>
      </c>
      <c r="E1048" s="1" t="n">
        <v>28.3</v>
      </c>
      <c r="F1048" s="2" t="n">
        <f aca="false">F1047+1/12</f>
        <v>1957.62499999992</v>
      </c>
      <c r="G1048" s="3" t="n">
        <v>3.93</v>
      </c>
      <c r="H1048" s="2" t="n">
        <v>520.829868551237</v>
      </c>
      <c r="I1048" s="2" t="n">
        <v>19.8833392226148</v>
      </c>
      <c r="J1048" s="4" t="n">
        <f aca="false">J1047*((H1048+(I1048/12))/H1047)</f>
        <v>51309.9766496101</v>
      </c>
      <c r="K1048" s="2" t="n">
        <f aca="false">D1048*$E$1862/E1048</f>
        <v>39.2364181929329</v>
      </c>
      <c r="L1048" s="4" t="n">
        <f aca="false">K1048*(J1048/H1048)</f>
        <v>3865.40754065005</v>
      </c>
      <c r="M1048" s="26" t="n">
        <f aca="false">H1048/AVERAGE(K928:K1047)</f>
        <v>15.8689427294522</v>
      </c>
      <c r="O1048" s="6" t="n">
        <f aca="false">J1048/AVERAGE(L928:L1047)</f>
        <v>19.702677805273</v>
      </c>
      <c r="Q1048" s="29" t="n">
        <f aca="false">1/M1048-(G1048/100-(((E1048/E928)^(1/10))-1))</f>
        <v>0.0469158412533761</v>
      </c>
      <c r="R1048" s="3" t="n">
        <f aca="false">((G1048/G1049+G1048/1200+((1+G1049/1200)^(-119))*(1-G1048/G1049)))</f>
        <v>1.0040955493531</v>
      </c>
      <c r="S1048" s="3" t="n">
        <f aca="false">S1047*R1047*E1047/E1048</f>
        <v>10.3399191666345</v>
      </c>
      <c r="T1048" s="9" t="n">
        <f aca="false">(($J1168/$J1048)^(1/10)-1)</f>
        <v>0.0920987377732856</v>
      </c>
      <c r="U1048" s="9" t="n">
        <f aca="false">(($S1168/$S1048)^(1/10)-1)</f>
        <v>0.0135386123741283</v>
      </c>
      <c r="V1048" s="9" t="n">
        <f aca="false">T1048-U1048</f>
        <v>0.0785601253991572</v>
      </c>
      <c r="Y1048" s="28"/>
      <c r="Z1048" s="28"/>
    </row>
    <row r="1049" customFormat="false" ht="14.65" hidden="false" customHeight="false" outlineLevel="0" collapsed="false">
      <c r="A1049" s="11" t="n">
        <v>1957.09</v>
      </c>
      <c r="B1049" s="1" t="n">
        <v>43.98</v>
      </c>
      <c r="C1049" s="2" t="n">
        <v>1.76</v>
      </c>
      <c r="D1049" s="1" t="n">
        <v>3.47</v>
      </c>
      <c r="E1049" s="1" t="n">
        <v>28.3</v>
      </c>
      <c r="F1049" s="2" t="n">
        <f aca="false">F1048+1/12</f>
        <v>1957.70833333325</v>
      </c>
      <c r="G1049" s="3" t="n">
        <v>3.92</v>
      </c>
      <c r="H1049" s="2" t="n">
        <v>499.696719434629</v>
      </c>
      <c r="I1049" s="2" t="n">
        <v>19.9969583038869</v>
      </c>
      <c r="J1049" s="4" t="n">
        <f aca="false">J1048*((H1049+(I1049/12))/H1048)</f>
        <v>49392.1953815837</v>
      </c>
      <c r="K1049" s="2" t="n">
        <f aca="false">D1049*$E$1862/E1049</f>
        <v>39.4258212014134</v>
      </c>
      <c r="L1049" s="4" t="n">
        <f aca="false">K1049*(J1049/H1049)</f>
        <v>3897.01950827866</v>
      </c>
      <c r="M1049" s="26" t="n">
        <f aca="false">H1049/AVERAGE(K929:K1048)</f>
        <v>15.1572744889622</v>
      </c>
      <c r="O1049" s="6" t="n">
        <f aca="false">J1049/AVERAGE(L929:L1048)</f>
        <v>18.8079619276668</v>
      </c>
      <c r="Q1049" s="29" t="n">
        <f aca="false">1/M1049-(G1049/100-(((E1049/E929)^(1/10))-1))</f>
        <v>0.0477281812315534</v>
      </c>
      <c r="R1049" s="3" t="n">
        <f aca="false">((G1049/G1050+G1049/1200+((1+G1050/1200)^(-119))*(1-G1049/G1050)))</f>
        <v>0.999173473797698</v>
      </c>
      <c r="S1049" s="3" t="n">
        <f aca="false">S1048*R1048*E1048/E1049</f>
        <v>10.3822668158885</v>
      </c>
      <c r="T1049" s="9" t="n">
        <f aca="false">(($J1169/$J1049)^(1/10)-1)</f>
        <v>0.097739940487745</v>
      </c>
      <c r="U1049" s="9" t="n">
        <f aca="false">(($S1169/$S1049)^(1/10)-1)</f>
        <v>0.0131118084651505</v>
      </c>
      <c r="V1049" s="9" t="n">
        <f aca="false">T1049-U1049</f>
        <v>0.0846281320225946</v>
      </c>
      <c r="Y1049" s="28"/>
      <c r="Z1049" s="28"/>
    </row>
    <row r="1050" customFormat="false" ht="14.65" hidden="false" customHeight="false" outlineLevel="0" collapsed="false">
      <c r="A1050" s="11" t="n">
        <v>1957.1</v>
      </c>
      <c r="B1050" s="1" t="n">
        <v>41.24</v>
      </c>
      <c r="C1050" s="2" t="n">
        <v>1.77</v>
      </c>
      <c r="D1050" s="1" t="n">
        <v>3.43667</v>
      </c>
      <c r="E1050" s="1" t="n">
        <v>28.3</v>
      </c>
      <c r="F1050" s="2" t="n">
        <f aca="false">F1049+1/12</f>
        <v>1957.79166666659</v>
      </c>
      <c r="G1050" s="3" t="n">
        <v>3.97</v>
      </c>
      <c r="H1050" s="2" t="n">
        <v>468.565091166078</v>
      </c>
      <c r="I1050" s="2" t="n">
        <v>20.110577385159</v>
      </c>
      <c r="J1050" s="4" t="n">
        <f aca="false">J1049*((H1050+(I1050/12))/H1049)</f>
        <v>46480.6613541449</v>
      </c>
      <c r="K1050" s="2" t="n">
        <f aca="false">D1050*$E$1862/E1050</f>
        <v>39.0471288035336</v>
      </c>
      <c r="L1050" s="4" t="n">
        <f aca="false">K1050*(J1050/H1050)</f>
        <v>3873.39220310255</v>
      </c>
      <c r="M1050" s="26" t="n">
        <f aca="false">H1050/AVERAGE(K930:K1049)</f>
        <v>14.1494514894835</v>
      </c>
      <c r="O1050" s="6" t="n">
        <f aca="false">J1050/AVERAGE(L930:L1049)</f>
        <v>17.5514676533826</v>
      </c>
      <c r="Q1050" s="29" t="n">
        <f aca="false">1/M1050-(G1050/100-(((E1050/E930)^(1/10))-1))</f>
        <v>0.0519273770758174</v>
      </c>
      <c r="R1050" s="3" t="n">
        <f aca="false">((G1050/G1051+G1050/1200+((1+G1051/1200)^(-119))*(1-G1050/G1051)))</f>
        <v>1.02401470114748</v>
      </c>
      <c r="S1050" s="3" t="n">
        <f aca="false">S1049*R1049*E1049/E1050</f>
        <v>10.3736856003259</v>
      </c>
      <c r="T1050" s="9" t="n">
        <f aca="false">(($J1170/$J1050)^(1/10)-1)</f>
        <v>0.104209026415048</v>
      </c>
      <c r="U1050" s="9" t="n">
        <f aca="false">(($S1170/$S1050)^(1/10)-1)</f>
        <v>0.0119454382104429</v>
      </c>
      <c r="V1050" s="9" t="n">
        <f aca="false">T1050-U1050</f>
        <v>0.0922635882046055</v>
      </c>
      <c r="Y1050" s="28"/>
      <c r="Z1050" s="28"/>
    </row>
    <row r="1051" customFormat="false" ht="14.65" hidden="false" customHeight="false" outlineLevel="0" collapsed="false">
      <c r="A1051" s="11" t="n">
        <v>1957.11</v>
      </c>
      <c r="B1051" s="1" t="n">
        <v>40.35</v>
      </c>
      <c r="C1051" s="2" t="n">
        <v>1.78</v>
      </c>
      <c r="D1051" s="1" t="n">
        <v>3.40333</v>
      </c>
      <c r="E1051" s="1" t="n">
        <v>28.4</v>
      </c>
      <c r="F1051" s="2" t="n">
        <f aca="false">F1050+1/12</f>
        <v>1957.87499999992</v>
      </c>
      <c r="G1051" s="3" t="n">
        <v>3.72</v>
      </c>
      <c r="H1051" s="2" t="n">
        <v>456.838721830986</v>
      </c>
      <c r="I1051" s="2" t="n">
        <v>20.1529845070423</v>
      </c>
      <c r="J1051" s="4" t="n">
        <f aca="false">J1050*((H1051+(I1051/12))/H1050)</f>
        <v>45484.0248708972</v>
      </c>
      <c r="K1051" s="2" t="n">
        <f aca="false">D1051*$E$1862/E1051</f>
        <v>38.5321667204225</v>
      </c>
      <c r="L1051" s="4" t="n">
        <f aca="false">K1051*(J1051/H1051)</f>
        <v>3836.3605046808</v>
      </c>
      <c r="M1051" s="26" t="n">
        <f aca="false">H1051/AVERAGE(K931:K1050)</f>
        <v>13.7362422352985</v>
      </c>
      <c r="O1051" s="6" t="n">
        <f aca="false">J1051/AVERAGE(L931:L1050)</f>
        <v>17.0352785528339</v>
      </c>
      <c r="Q1051" s="29" t="n">
        <f aca="false">1/M1051-(G1051/100-(((E1051/E931)^(1/10))-1))</f>
        <v>0.0564705711372622</v>
      </c>
      <c r="R1051" s="3" t="n">
        <f aca="false">((G1051/G1052+G1051/1200+((1+G1052/1200)^(-119))*(1-G1051/G1052)))</f>
        <v>1.0463665008076</v>
      </c>
      <c r="S1051" s="3" t="n">
        <f aca="false">S1050*R1050*E1050/E1051</f>
        <v>10.5854023113656</v>
      </c>
      <c r="T1051" s="9" t="n">
        <f aca="false">(($J1171/$J1051)^(1/10)-1)</f>
        <v>0.103047071877971</v>
      </c>
      <c r="U1051" s="9" t="n">
        <f aca="false">(($S1171/$S1051)^(1/10)-1)</f>
        <v>0.00799677696094081</v>
      </c>
      <c r="V1051" s="9" t="n">
        <f aca="false">T1051-U1051</f>
        <v>0.0950502949170298</v>
      </c>
      <c r="Y1051" s="28"/>
      <c r="Z1051" s="28"/>
    </row>
    <row r="1052" customFormat="false" ht="14.65" hidden="false" customHeight="false" outlineLevel="0" collapsed="false">
      <c r="A1052" s="11" t="n">
        <v>1957.12</v>
      </c>
      <c r="B1052" s="1" t="n">
        <v>40.33</v>
      </c>
      <c r="C1052" s="2" t="n">
        <v>1.79</v>
      </c>
      <c r="D1052" s="1" t="n">
        <v>3.37</v>
      </c>
      <c r="E1052" s="1" t="n">
        <v>28.4</v>
      </c>
      <c r="F1052" s="2" t="n">
        <f aca="false">F1051+1/12</f>
        <v>1957.95833333325</v>
      </c>
      <c r="G1052" s="3" t="n">
        <v>3.21</v>
      </c>
      <c r="H1052" s="2" t="n">
        <v>456.612283802817</v>
      </c>
      <c r="I1052" s="2" t="n">
        <v>20.2662035211268</v>
      </c>
      <c r="J1052" s="4" t="n">
        <f aca="false">J1051*((H1052+(I1052/12))/H1051)</f>
        <v>45629.6263548911</v>
      </c>
      <c r="K1052" s="2" t="n">
        <f aca="false">D1052*$E$1862/E1052</f>
        <v>38.1548077464789</v>
      </c>
      <c r="L1052" s="4" t="n">
        <f aca="false">K1052*(J1052/H1052)</f>
        <v>3812.84008965989</v>
      </c>
      <c r="M1052" s="26" t="n">
        <f aca="false">H1052/AVERAGE(K932:K1051)</f>
        <v>13.6732460579514</v>
      </c>
      <c r="O1052" s="6" t="n">
        <f aca="false">J1052/AVERAGE(L932:L1051)</f>
        <v>16.9545776130382</v>
      </c>
      <c r="Q1052" s="29" t="n">
        <f aca="false">1/M1052-(G1052/100-(((E1052/E932)^(1/10))-1))</f>
        <v>0.0605895590904975</v>
      </c>
      <c r="R1052" s="3" t="n">
        <f aca="false">((G1052/G1053+G1052/1200+((1+G1053/1200)^(-119))*(1-G1052/G1053)))</f>
        <v>1.01291330374393</v>
      </c>
      <c r="S1052" s="3" t="n">
        <f aca="false">S1051*R1051*E1051/E1052</f>
        <v>11.0762103761842</v>
      </c>
      <c r="T1052" s="9" t="n">
        <f aca="false">(($J1172/$J1052)^(1/10)-1)</f>
        <v>0.105752049987781</v>
      </c>
      <c r="U1052" s="9" t="n">
        <f aca="false">(($S1172/$S1052)^(1/10)-1)</f>
        <v>0.00399875773451641</v>
      </c>
      <c r="V1052" s="9" t="n">
        <f aca="false">T1052-U1052</f>
        <v>0.101753292253265</v>
      </c>
      <c r="Y1052" s="28"/>
      <c r="Z1052" s="28"/>
    </row>
    <row r="1053" customFormat="false" ht="14.65" hidden="false" customHeight="false" outlineLevel="0" collapsed="false">
      <c r="A1053" s="11" t="n">
        <v>1958.01</v>
      </c>
      <c r="B1053" s="1" t="n">
        <v>41.12</v>
      </c>
      <c r="C1053" s="2" t="n">
        <v>1.78333</v>
      </c>
      <c r="D1053" s="1" t="n">
        <v>3.29333</v>
      </c>
      <c r="E1053" s="1" t="n">
        <v>28.6</v>
      </c>
      <c r="F1053" s="2" t="n">
        <f aca="false">F1052+1/12</f>
        <v>1958.04166666659</v>
      </c>
      <c r="G1053" s="3" t="n">
        <v>3.09</v>
      </c>
      <c r="H1053" s="2" t="n">
        <v>462.300945454545</v>
      </c>
      <c r="I1053" s="2" t="n">
        <v>20.0494928272727</v>
      </c>
      <c r="J1053" s="4" t="n">
        <f aca="false">J1052*((H1053+(I1053/12))/H1052)</f>
        <v>46365.0622810205</v>
      </c>
      <c r="K1053" s="2" t="n">
        <f aca="false">D1053*$E$1862/E1053</f>
        <v>37.0260110090909</v>
      </c>
      <c r="L1053" s="4" t="n">
        <f aca="false">K1053*(J1053/H1053)</f>
        <v>3713.41076269342</v>
      </c>
      <c r="M1053" s="26" t="n">
        <f aca="false">H1053/AVERAGE(K933:K1052)</f>
        <v>13.7884315523076</v>
      </c>
      <c r="O1053" s="6" t="n">
        <f aca="false">J1053/AVERAGE(L933:L1052)</f>
        <v>17.0941088542122</v>
      </c>
      <c r="Q1053" s="29" t="n">
        <f aca="false">1/M1053-(G1053/100-(((E1053/E933)^(1/10))-1))</f>
        <v>0.0605954349597356</v>
      </c>
      <c r="R1053" s="3" t="n">
        <f aca="false">((G1053/G1054+G1053/1200+((1+G1054/1200)^(-119))*(1-G1053/G1054)))</f>
        <v>1.00599424058388</v>
      </c>
      <c r="S1053" s="3" t="n">
        <f aca="false">S1052*R1052*E1052/E1053</f>
        <v>11.1407846154175</v>
      </c>
      <c r="T1053" s="9" t="n">
        <f aca="false">(($J1173/$J1053)^(1/10)-1)</f>
        <v>0.103317929016322</v>
      </c>
      <c r="U1053" s="9" t="n">
        <f aca="false">(($S1173/$S1053)^(1/10)-1)</f>
        <v>0.00458665949384374</v>
      </c>
      <c r="V1053" s="9" t="n">
        <f aca="false">T1053-U1053</f>
        <v>0.0987312695224778</v>
      </c>
      <c r="Y1053" s="28"/>
      <c r="Z1053" s="28"/>
    </row>
    <row r="1054" customFormat="false" ht="14.65" hidden="false" customHeight="false" outlineLevel="0" collapsed="false">
      <c r="A1054" s="11" t="n">
        <v>1958.02</v>
      </c>
      <c r="B1054" s="1" t="n">
        <v>41.26</v>
      </c>
      <c r="C1054" s="2" t="n">
        <v>1.77667</v>
      </c>
      <c r="D1054" s="1" t="n">
        <v>3.21667</v>
      </c>
      <c r="E1054" s="1" t="n">
        <v>28.6</v>
      </c>
      <c r="F1054" s="2" t="n">
        <f aca="false">F1053+1/12</f>
        <v>1958.12499999992</v>
      </c>
      <c r="G1054" s="3" t="n">
        <v>3.05</v>
      </c>
      <c r="H1054" s="2" t="n">
        <v>463.874927272727</v>
      </c>
      <c r="I1054" s="2" t="n">
        <v>19.9746162636364</v>
      </c>
      <c r="J1054" s="4" t="n">
        <f aca="false">J1053*((H1054+(I1054/12))/H1053)</f>
        <v>46689.8610809454</v>
      </c>
      <c r="K1054" s="2" t="n">
        <f aca="false">D1054*$E$1862/E1054</f>
        <v>36.1641435363636</v>
      </c>
      <c r="L1054" s="4" t="n">
        <f aca="false">K1054*(J1054/H1054)</f>
        <v>3639.98728655464</v>
      </c>
      <c r="M1054" s="26" t="n">
        <f aca="false">H1054/AVERAGE(K934:K1053)</f>
        <v>13.7849063903377</v>
      </c>
      <c r="O1054" s="6" t="n">
        <f aca="false">J1054/AVERAGE(L934:L1053)</f>
        <v>17.0872819888114</v>
      </c>
      <c r="Q1054" s="29" t="n">
        <f aca="false">1/M1054-(G1054/100-(((E1054/E934)^(1/10))-1))</f>
        <v>0.0618778872084659</v>
      </c>
      <c r="R1054" s="3" t="n">
        <f aca="false">((G1054/G1055+G1054/1200+((1+G1055/1200)^(-119))*(1-G1054/G1055)))</f>
        <v>1.00854523162662</v>
      </c>
      <c r="S1054" s="3" t="n">
        <f aca="false">S1053*R1053*E1053/E1054</f>
        <v>11.2075651586955</v>
      </c>
      <c r="T1054" s="9" t="n">
        <f aca="false">(($J1174/$J1054)^(1/10)-1)</f>
        <v>0.0974416528376976</v>
      </c>
      <c r="U1054" s="9" t="n">
        <f aca="false">(($S1174/$S1054)^(1/10)-1)</f>
        <v>0.00392566736721123</v>
      </c>
      <c r="V1054" s="9" t="n">
        <f aca="false">T1054-U1054</f>
        <v>0.0935159854704863</v>
      </c>
      <c r="Y1054" s="28"/>
      <c r="Z1054" s="28"/>
    </row>
    <row r="1055" customFormat="false" ht="14.65" hidden="false" customHeight="false" outlineLevel="0" collapsed="false">
      <c r="A1055" s="11" t="n">
        <v>1958.03</v>
      </c>
      <c r="B1055" s="1" t="n">
        <v>42.11</v>
      </c>
      <c r="C1055" s="2" t="n">
        <v>1.77</v>
      </c>
      <c r="D1055" s="1" t="n">
        <v>3.14</v>
      </c>
      <c r="E1055" s="1" t="n">
        <v>28.8</v>
      </c>
      <c r="F1055" s="2" t="n">
        <f aca="false">F1054+1/12</f>
        <v>1958.20833333325</v>
      </c>
      <c r="G1055" s="3" t="n">
        <v>2.98</v>
      </c>
      <c r="H1055" s="2" t="n">
        <v>470.143528472222</v>
      </c>
      <c r="I1055" s="2" t="n">
        <v>19.7614354166667</v>
      </c>
      <c r="J1055" s="4" t="n">
        <f aca="false">J1054*((H1055+(I1055/12))/H1054)</f>
        <v>47486.5593293564</v>
      </c>
      <c r="K1055" s="2" t="n">
        <f aca="false">D1055*$E$1862/E1055</f>
        <v>35.0570097222222</v>
      </c>
      <c r="L1055" s="4" t="n">
        <f aca="false">K1055*(J1055/H1055)</f>
        <v>3540.91180940819</v>
      </c>
      <c r="M1055" s="26" t="n">
        <f aca="false">H1055/AVERAGE(K935:K1054)</f>
        <v>13.9255899238929</v>
      </c>
      <c r="O1055" s="6" t="n">
        <f aca="false">J1055/AVERAGE(L935:L1054)</f>
        <v>17.2581553370672</v>
      </c>
      <c r="Q1055" s="29" t="n">
        <f aca="false">1/M1055-(G1055/100-(((E1055/E935)^(1/10))-1))</f>
        <v>0.0629912500770447</v>
      </c>
      <c r="R1055" s="3" t="n">
        <f aca="false">((G1055/G1056+G1055/1200+((1+G1056/1200)^(-119))*(1-G1055/G1056)))</f>
        <v>1.01110068092162</v>
      </c>
      <c r="S1055" s="3" t="n">
        <f aca="false">S1054*R1054*E1054/E1055</f>
        <v>11.2248410072876</v>
      </c>
      <c r="T1055" s="9" t="n">
        <f aca="false">(($J1175/$J1055)^(1/10)-1)</f>
        <v>0.0935477011039463</v>
      </c>
      <c r="U1055" s="9" t="n">
        <f aca="false">(($S1175/$S1055)^(1/10)-1)</f>
        <v>0.00257593447313487</v>
      </c>
      <c r="V1055" s="9" t="n">
        <f aca="false">T1055-U1055</f>
        <v>0.0909717666308114</v>
      </c>
      <c r="Y1055" s="28"/>
      <c r="Z1055" s="28"/>
    </row>
    <row r="1056" customFormat="false" ht="14.65" hidden="false" customHeight="false" outlineLevel="0" collapsed="false">
      <c r="A1056" s="11" t="n">
        <v>1958.04</v>
      </c>
      <c r="B1056" s="1" t="n">
        <v>42.34</v>
      </c>
      <c r="C1056" s="2" t="n">
        <v>1.75667</v>
      </c>
      <c r="D1056" s="1" t="n">
        <v>3.07</v>
      </c>
      <c r="E1056" s="1" t="n">
        <v>28.9</v>
      </c>
      <c r="F1056" s="2" t="n">
        <f aca="false">F1055+1/12</f>
        <v>1958.29166666659</v>
      </c>
      <c r="G1056" s="3" t="n">
        <v>2.88</v>
      </c>
      <c r="H1056" s="2" t="n">
        <v>471.075719031142</v>
      </c>
      <c r="I1056" s="2" t="n">
        <v>19.5447468906574</v>
      </c>
      <c r="J1056" s="4" t="n">
        <f aca="false">J1055*((H1056+(I1056/12))/H1055)</f>
        <v>47745.223432588</v>
      </c>
      <c r="K1056" s="2" t="n">
        <f aca="false">D1056*$E$1862/E1056</f>
        <v>34.1568837370242</v>
      </c>
      <c r="L1056" s="4" t="n">
        <f aca="false">K1056*(J1056/H1056)</f>
        <v>3461.92338068128</v>
      </c>
      <c r="M1056" s="26" t="n">
        <f aca="false">H1056/AVERAGE(K936:K1055)</f>
        <v>13.9135017652628</v>
      </c>
      <c r="O1056" s="6" t="n">
        <f aca="false">J1056/AVERAGE(L936:L1055)</f>
        <v>17.2396653902411</v>
      </c>
      <c r="Q1056" s="29" t="n">
        <f aca="false">1/M1056-(G1056/100-(((E1056/E936)^(1/10))-1))</f>
        <v>0.0626779425735847</v>
      </c>
      <c r="R1056" s="3" t="n">
        <f aca="false">((G1056/G1057+G1056/1200+((1+G1057/1200)^(-119))*(1-G1056/G1057)))</f>
        <v>0.998959605982665</v>
      </c>
      <c r="S1056" s="3" t="n">
        <f aca="false">S1055*R1055*E1055/E1056</f>
        <v>11.3101729518449</v>
      </c>
      <c r="T1056" s="9" t="n">
        <f aca="false">(($J1176/$J1056)^(1/10)-1)</f>
        <v>0.100733070256509</v>
      </c>
      <c r="U1056" s="9" t="n">
        <f aca="false">(($S1176/$S1056)^(1/10)-1)</f>
        <v>0.00275694352468903</v>
      </c>
      <c r="V1056" s="9" t="n">
        <f aca="false">T1056-U1056</f>
        <v>0.0979761267318196</v>
      </c>
      <c r="Y1056" s="28"/>
      <c r="Z1056" s="28"/>
    </row>
    <row r="1057" customFormat="false" ht="14.65" hidden="false" customHeight="false" outlineLevel="0" collapsed="false">
      <c r="A1057" s="11" t="n">
        <v>1958.05</v>
      </c>
      <c r="B1057" s="1" t="n">
        <v>43.7</v>
      </c>
      <c r="C1057" s="2" t="n">
        <v>1.74333</v>
      </c>
      <c r="D1057" s="1" t="n">
        <v>3</v>
      </c>
      <c r="E1057" s="1" t="n">
        <v>28.9</v>
      </c>
      <c r="F1057" s="2" t="n">
        <f aca="false">F1056+1/12</f>
        <v>1958.37499999992</v>
      </c>
      <c r="G1057" s="3" t="n">
        <v>2.92</v>
      </c>
      <c r="H1057" s="2" t="n">
        <v>486.207107266436</v>
      </c>
      <c r="I1057" s="2" t="n">
        <v>19.3963257737024</v>
      </c>
      <c r="J1057" s="4" t="n">
        <f aca="false">J1056*((H1057+(I1057/12))/H1056)</f>
        <v>49442.6681790582</v>
      </c>
      <c r="K1057" s="2" t="n">
        <f aca="false">D1057*$E$1862/E1057</f>
        <v>33.378062283737</v>
      </c>
      <c r="L1057" s="4" t="n">
        <f aca="false">K1057*(J1057/H1057)</f>
        <v>3394.23351343649</v>
      </c>
      <c r="M1057" s="26" t="n">
        <f aca="false">H1057/AVERAGE(K937:K1056)</f>
        <v>14.3238249684092</v>
      </c>
      <c r="O1057" s="6" t="n">
        <f aca="false">J1057/AVERAGE(L937:L1056)</f>
        <v>17.7429870458012</v>
      </c>
      <c r="Q1057" s="29" t="n">
        <f aca="false">1/M1057-(G1057/100-(((E1057/E937)^(1/10))-1))</f>
        <v>0.0597916460423296</v>
      </c>
      <c r="R1057" s="3" t="n">
        <f aca="false">((G1057/G1058+G1057/1200+((1+G1058/1200)^(-119))*(1-G1057/G1058)))</f>
        <v>0.998143037340216</v>
      </c>
      <c r="S1057" s="3" t="n">
        <f aca="false">S1056*R1056*E1056/E1057</f>
        <v>11.2984059155707</v>
      </c>
      <c r="T1057" s="9" t="n">
        <f aca="false">(($J1177/$J1057)^(1/10)-1)</f>
        <v>0.0993502218418634</v>
      </c>
      <c r="U1057" s="9" t="n">
        <f aca="false">(($S1177/$S1057)^(1/10)-1)</f>
        <v>0.00130393347646107</v>
      </c>
      <c r="V1057" s="9" t="n">
        <f aca="false">T1057-U1057</f>
        <v>0.0980462883654023</v>
      </c>
      <c r="Y1057" s="28"/>
      <c r="Z1057" s="28"/>
    </row>
    <row r="1058" customFormat="false" ht="14.65" hidden="false" customHeight="false" outlineLevel="0" collapsed="false">
      <c r="A1058" s="11" t="n">
        <v>1958.06</v>
      </c>
      <c r="B1058" s="1" t="n">
        <v>44.75</v>
      </c>
      <c r="C1058" s="2" t="n">
        <v>1.73</v>
      </c>
      <c r="D1058" s="1" t="n">
        <v>2.93</v>
      </c>
      <c r="E1058" s="1" t="n">
        <v>28.9</v>
      </c>
      <c r="F1058" s="2" t="n">
        <f aca="false">F1057+1/12</f>
        <v>1958.45833333325</v>
      </c>
      <c r="G1058" s="3" t="n">
        <v>2.97</v>
      </c>
      <c r="H1058" s="2" t="n">
        <v>497.889429065744</v>
      </c>
      <c r="I1058" s="2" t="n">
        <v>19.248015916955</v>
      </c>
      <c r="J1058" s="4" t="n">
        <f aca="false">J1057*((H1058+(I1058/12))/H1057)</f>
        <v>50793.7616859345</v>
      </c>
      <c r="K1058" s="2" t="n">
        <f aca="false">D1058*$E$1862/E1058</f>
        <v>32.5992408304498</v>
      </c>
      <c r="L1058" s="4" t="n">
        <f aca="false">K1058*(J1058/H1058)</f>
        <v>3325.71445228577</v>
      </c>
      <c r="M1058" s="26" t="n">
        <f aca="false">H1058/AVERAGE(K938:K1057)</f>
        <v>14.6355555519563</v>
      </c>
      <c r="O1058" s="6" t="n">
        <f aca="false">J1058/AVERAGE(L938:L1057)</f>
        <v>18.1224510082622</v>
      </c>
      <c r="Q1058" s="29" t="n">
        <f aca="false">1/M1058-(G1058/100-(((E1058/E938)^(1/10))-1))</f>
        <v>0.0569556792307075</v>
      </c>
      <c r="R1058" s="3" t="n">
        <f aca="false">((G1058/G1059+G1058/1200+((1+G1059/1200)^(-119))*(1-G1058/G1059)))</f>
        <v>0.982953433690599</v>
      </c>
      <c r="S1058" s="3" t="n">
        <f aca="false">S1057*R1057*E1057/E1058</f>
        <v>11.2774251976705</v>
      </c>
      <c r="T1058" s="9" t="n">
        <f aca="false">(($J1178/$J1058)^(1/10)-1)</f>
        <v>0.098938453060532</v>
      </c>
      <c r="U1058" s="9" t="n">
        <f aca="false">(($S1178/$S1058)^(1/10)-1)</f>
        <v>0.00252348380605061</v>
      </c>
      <c r="V1058" s="9" t="n">
        <f aca="false">T1058-U1058</f>
        <v>0.0964149692544813</v>
      </c>
      <c r="Y1058" s="28"/>
      <c r="Z1058" s="28"/>
    </row>
    <row r="1059" customFormat="false" ht="14.65" hidden="false" customHeight="false" outlineLevel="0" collapsed="false">
      <c r="A1059" s="11" t="n">
        <v>1958.07</v>
      </c>
      <c r="B1059" s="1" t="n">
        <v>45.98</v>
      </c>
      <c r="C1059" s="2" t="n">
        <v>1.73</v>
      </c>
      <c r="D1059" s="1" t="n">
        <v>2.91333</v>
      </c>
      <c r="E1059" s="1" t="n">
        <v>29</v>
      </c>
      <c r="F1059" s="2" t="n">
        <f aca="false">F1058+1/12</f>
        <v>1958.54166666659</v>
      </c>
      <c r="G1059" s="3" t="n">
        <v>3.2</v>
      </c>
      <c r="H1059" s="2" t="n">
        <v>509.810384827586</v>
      </c>
      <c r="I1059" s="2" t="n">
        <v>19.1816434482759</v>
      </c>
      <c r="J1059" s="4" t="n">
        <f aca="false">J1058*((H1059+(I1059/12))/H1058)</f>
        <v>52172.9886081894</v>
      </c>
      <c r="K1059" s="2" t="n">
        <f aca="false">D1059*$E$1862/E1059</f>
        <v>32.3019984434483</v>
      </c>
      <c r="L1059" s="4" t="n">
        <f aca="false">K1059*(J1059/H1059)</f>
        <v>3305.72276863629</v>
      </c>
      <c r="M1059" s="26" t="n">
        <f aca="false">H1059/AVERAGE(K939:K1058)</f>
        <v>14.9574571019011</v>
      </c>
      <c r="O1059" s="6" t="n">
        <f aca="false">J1059/AVERAGE(L939:L1058)</f>
        <v>18.513137401048</v>
      </c>
      <c r="Q1059" s="29" t="n">
        <f aca="false">1/M1059-(G1059/100-(((E1059/E939)^(1/10))-1))</f>
        <v>0.0522775645346415</v>
      </c>
      <c r="R1059" s="3" t="n">
        <f aca="false">((G1059/G1060+G1059/1200+((1+G1060/1200)^(-119))*(1-G1059/G1060)))</f>
        <v>0.974267296302305</v>
      </c>
      <c r="S1059" s="3" t="n">
        <f aca="false">S1058*R1058*E1058/E1059</f>
        <v>11.0469590494417</v>
      </c>
      <c r="T1059" s="9" t="n">
        <f aca="false">(($J1179/$J1059)^(1/10)-1)</f>
        <v>0.0954232696794082</v>
      </c>
      <c r="U1059" s="9" t="n">
        <f aca="false">(($S1179/$S1059)^(1/10)-1)</f>
        <v>0.00616174875614672</v>
      </c>
      <c r="V1059" s="9" t="n">
        <f aca="false">T1059-U1059</f>
        <v>0.0892615209232615</v>
      </c>
      <c r="Y1059" s="28"/>
      <c r="Z1059" s="28"/>
    </row>
    <row r="1060" customFormat="false" ht="14.65" hidden="false" customHeight="false" outlineLevel="0" collapsed="false">
      <c r="A1060" s="11" t="n">
        <v>1958.08</v>
      </c>
      <c r="B1060" s="1" t="n">
        <v>47.7</v>
      </c>
      <c r="C1060" s="2" t="n">
        <v>1.73</v>
      </c>
      <c r="D1060" s="1" t="n">
        <v>2.89667</v>
      </c>
      <c r="E1060" s="1" t="n">
        <v>28.9</v>
      </c>
      <c r="F1060" s="2" t="n">
        <f aca="false">F1059+1/12</f>
        <v>1958.62499999992</v>
      </c>
      <c r="G1060" s="3" t="n">
        <v>3.54</v>
      </c>
      <c r="H1060" s="2" t="n">
        <v>530.711190311419</v>
      </c>
      <c r="I1060" s="2" t="n">
        <v>19.248015916955</v>
      </c>
      <c r="J1060" s="4" t="n">
        <f aca="false">J1059*((H1060+(I1060/12))/H1059)</f>
        <v>54476.0861210765</v>
      </c>
      <c r="K1060" s="2" t="n">
        <f aca="false">D1060*$E$1862/E1060</f>
        <v>32.2284105584775</v>
      </c>
      <c r="L1060" s="4" t="n">
        <f aca="false">K1060*(J1060/H1060)</f>
        <v>3308.16025962974</v>
      </c>
      <c r="M1060" s="26" t="n">
        <f aca="false">H1060/AVERAGE(K940:K1059)</f>
        <v>15.5445668911659</v>
      </c>
      <c r="O1060" s="6" t="n">
        <f aca="false">J1060/AVERAGE(L940:L1059)</f>
        <v>19.2292333097693</v>
      </c>
      <c r="Q1060" s="29" t="n">
        <f aca="false">1/M1060-(G1060/100-(((E1060/E940)^(1/10))-1))</f>
        <v>0.0455851637070029</v>
      </c>
      <c r="R1060" s="3" t="n">
        <f aca="false">((G1060/G1061+G1060/1200+((1+G1061/1200)^(-119))*(1-G1060/G1061)))</f>
        <v>0.984762476095586</v>
      </c>
      <c r="S1060" s="3" t="n">
        <f aca="false">S1059*R1059*E1059/E1060</f>
        <v>10.7999320705326</v>
      </c>
      <c r="T1060" s="9" t="n">
        <f aca="false">(($J1180/$J1060)^(1/10)-1)</f>
        <v>0.0882634773886073</v>
      </c>
      <c r="U1060" s="9" t="n">
        <f aca="false">(($S1180/$S1060)^(1/10)-1)</f>
        <v>0.00922584940257276</v>
      </c>
      <c r="V1060" s="9" t="n">
        <f aca="false">T1060-U1060</f>
        <v>0.0790376279860345</v>
      </c>
      <c r="Y1060" s="28"/>
      <c r="Z1060" s="28"/>
    </row>
    <row r="1061" customFormat="false" ht="14.65" hidden="false" customHeight="false" outlineLevel="0" collapsed="false">
      <c r="A1061" s="11" t="n">
        <v>1958.09</v>
      </c>
      <c r="B1061" s="1" t="n">
        <v>48.96</v>
      </c>
      <c r="C1061" s="2" t="n">
        <v>1.73</v>
      </c>
      <c r="D1061" s="1" t="n">
        <v>2.88</v>
      </c>
      <c r="E1061" s="1" t="n">
        <v>28.9</v>
      </c>
      <c r="F1061" s="2" t="n">
        <f aca="false">F1060+1/12</f>
        <v>1958.70833333325</v>
      </c>
      <c r="G1061" s="3" t="n">
        <v>3.76</v>
      </c>
      <c r="H1061" s="2" t="n">
        <v>544.729976470588</v>
      </c>
      <c r="I1061" s="2" t="n">
        <v>19.248015916955</v>
      </c>
      <c r="J1061" s="4" t="n">
        <f aca="false">J1060*((H1061+(I1061/12))/H1060)</f>
        <v>56079.7235269817</v>
      </c>
      <c r="K1061" s="2" t="n">
        <f aca="false">D1061*$E$1862/E1061</f>
        <v>32.0429397923875</v>
      </c>
      <c r="L1061" s="4" t="n">
        <f aca="false">K1061*(J1061/H1061)</f>
        <v>3298.80726629304</v>
      </c>
      <c r="M1061" s="26" t="n">
        <f aca="false">H1061/AVERAGE(K941:K1060)</f>
        <v>15.9319231840928</v>
      </c>
      <c r="O1061" s="6" t="n">
        <f aca="false">J1061/AVERAGE(L941:L1060)</f>
        <v>19.6953502983887</v>
      </c>
      <c r="Q1061" s="29" t="n">
        <f aca="false">1/M1061-(G1061/100-(((E1061/E941)^(1/10))-1))</f>
        <v>0.0418210663362213</v>
      </c>
      <c r="R1061" s="3" t="n">
        <f aca="false">((G1061/G1062+G1061/1200+((1+G1062/1200)^(-119))*(1-G1061/G1062)))</f>
        <v>0.999832691062377</v>
      </c>
      <c r="S1061" s="3" t="n">
        <f aca="false">S1060*R1060*E1060/E1061</f>
        <v>10.6353678474418</v>
      </c>
      <c r="T1061" s="9" t="n">
        <f aca="false">(($J1181/$J1061)^(1/10)-1)</f>
        <v>0.0885487535109311</v>
      </c>
      <c r="U1061" s="9" t="n">
        <f aca="false">(($S1181/$S1061)^(1/10)-1)</f>
        <v>0.0106356726932548</v>
      </c>
      <c r="V1061" s="9" t="n">
        <f aca="false">T1061-U1061</f>
        <v>0.0779130808176762</v>
      </c>
      <c r="Y1061" s="28"/>
      <c r="Z1061" s="28"/>
    </row>
    <row r="1062" customFormat="false" ht="14.65" hidden="false" customHeight="false" outlineLevel="0" collapsed="false">
      <c r="A1062" s="11" t="n">
        <v>1958.1</v>
      </c>
      <c r="B1062" s="1" t="n">
        <v>50.95</v>
      </c>
      <c r="C1062" s="2" t="n">
        <v>1.73667</v>
      </c>
      <c r="D1062" s="1" t="n">
        <v>2.88333</v>
      </c>
      <c r="E1062" s="1" t="n">
        <v>28.9</v>
      </c>
      <c r="F1062" s="2" t="n">
        <f aca="false">F1061+1/12</f>
        <v>1958.79166666659</v>
      </c>
      <c r="G1062" s="3" t="n">
        <v>3.8</v>
      </c>
      <c r="H1062" s="2" t="n">
        <v>566.870757785467</v>
      </c>
      <c r="I1062" s="2" t="n">
        <v>19.3222264754325</v>
      </c>
      <c r="J1062" s="4" t="n">
        <f aca="false">J1061*((H1062+(I1062/12))/H1061)</f>
        <v>58524.8756431343</v>
      </c>
      <c r="K1062" s="2" t="n">
        <f aca="false">D1062*$E$1862/E1062</f>
        <v>32.0799894415225</v>
      </c>
      <c r="L1062" s="4" t="n">
        <f aca="false">K1062*(J1062/H1062)</f>
        <v>3312.00254539977</v>
      </c>
      <c r="M1062" s="26" t="n">
        <f aca="false">H1062/AVERAGE(K942:K1061)</f>
        <v>16.5598033103516</v>
      </c>
      <c r="O1062" s="6" t="n">
        <f aca="false">J1062/AVERAGE(L942:L1061)</f>
        <v>20.4551482754066</v>
      </c>
      <c r="Q1062" s="29" t="n">
        <f aca="false">1/M1062-(G1062/100-(((E1062/E942)^(1/10))-1))</f>
        <v>0.0394570906866444</v>
      </c>
      <c r="R1062" s="3" t="n">
        <f aca="false">((G1062/G1063+G1062/1200+((1+G1063/1200)^(-119))*(1-G1062/G1063)))</f>
        <v>1.00813154468373</v>
      </c>
      <c r="S1062" s="3" t="n">
        <f aca="false">S1061*R1061*E1061/E1062</f>
        <v>10.6335884553461</v>
      </c>
      <c r="T1062" s="9" t="n">
        <f aca="false">(($J1182/$J1062)^(1/10)-1)</f>
        <v>0.0862065901684503</v>
      </c>
      <c r="U1062" s="9" t="n">
        <f aca="false">(($S1182/$S1062)^(1/10)-1)</f>
        <v>0.00961559945889379</v>
      </c>
      <c r="V1062" s="9" t="n">
        <f aca="false">T1062-U1062</f>
        <v>0.0765909907095566</v>
      </c>
      <c r="Y1062" s="28"/>
      <c r="Z1062" s="28"/>
    </row>
    <row r="1063" customFormat="false" ht="14.65" hidden="false" customHeight="false" outlineLevel="0" collapsed="false">
      <c r="A1063" s="11" t="n">
        <v>1958.11</v>
      </c>
      <c r="B1063" s="1" t="n">
        <v>52.5</v>
      </c>
      <c r="C1063" s="2" t="n">
        <v>1.74333</v>
      </c>
      <c r="D1063" s="1" t="n">
        <v>2.88667</v>
      </c>
      <c r="E1063" s="1" t="n">
        <v>29</v>
      </c>
      <c r="F1063" s="2" t="n">
        <f aca="false">F1062+1/12</f>
        <v>1958.87499999992</v>
      </c>
      <c r="G1063" s="3" t="n">
        <v>3.74</v>
      </c>
      <c r="H1063" s="2" t="n">
        <v>582.101896551724</v>
      </c>
      <c r="I1063" s="2" t="n">
        <v>19.3294418917241</v>
      </c>
      <c r="J1063" s="4" t="n">
        <f aca="false">J1062*((H1063+(I1063/12))/H1062)</f>
        <v>60263.669869581</v>
      </c>
      <c r="K1063" s="2" t="n">
        <f aca="false">D1063*$E$1862/E1063</f>
        <v>32.0064015565517</v>
      </c>
      <c r="L1063" s="4" t="n">
        <f aca="false">K1063*(J1063/H1063)</f>
        <v>3313.5491029033</v>
      </c>
      <c r="M1063" s="26" t="n">
        <f aca="false">H1063/AVERAGE(K943:K1062)</f>
        <v>16.9888835793863</v>
      </c>
      <c r="O1063" s="6" t="n">
        <f aca="false">J1063/AVERAGE(L943:L1062)</f>
        <v>20.9656108814296</v>
      </c>
      <c r="Q1063" s="29" t="n">
        <f aca="false">1/M1063-(G1063/100-(((E1063/E943)^(1/10))-1))</f>
        <v>0.0397210334314463</v>
      </c>
      <c r="R1063" s="3" t="n">
        <f aca="false">((G1063/G1064+G1063/1200+((1+G1064/1200)^(-119))*(1-G1063/G1064)))</f>
        <v>0.993242460958626</v>
      </c>
      <c r="S1063" s="3" t="n">
        <f aca="false">S1062*R1062*E1062/E1063</f>
        <v>10.6830902448293</v>
      </c>
      <c r="T1063" s="9" t="n">
        <f aca="false">(($J1183/$J1063)^(1/10)-1)</f>
        <v>0.0846440199512495</v>
      </c>
      <c r="U1063" s="9" t="n">
        <f aca="false">(($S1183/$S1063)^(1/10)-1)</f>
        <v>0.00841414288606579</v>
      </c>
      <c r="V1063" s="9" t="n">
        <f aca="false">T1063-U1063</f>
        <v>0.0762298770651837</v>
      </c>
      <c r="Y1063" s="28"/>
      <c r="Z1063" s="28"/>
    </row>
    <row r="1064" customFormat="false" ht="14.65" hidden="false" customHeight="false" outlineLevel="0" collapsed="false">
      <c r="A1064" s="11" t="n">
        <v>1958.12</v>
      </c>
      <c r="B1064" s="1" t="n">
        <v>53.49</v>
      </c>
      <c r="C1064" s="2" t="n">
        <v>1.75</v>
      </c>
      <c r="D1064" s="1" t="n">
        <v>2.89</v>
      </c>
      <c r="E1064" s="1" t="n">
        <v>28.9</v>
      </c>
      <c r="F1064" s="2" t="n">
        <f aca="false">F1063+1/12</f>
        <v>1958.95833333325</v>
      </c>
      <c r="G1064" s="3" t="n">
        <v>3.86</v>
      </c>
      <c r="H1064" s="2" t="n">
        <v>595.130850519031</v>
      </c>
      <c r="I1064" s="2" t="n">
        <v>19.4705363321799</v>
      </c>
      <c r="J1064" s="4" t="n">
        <f aca="false">J1063*((H1064+(I1064/12))/H1063)</f>
        <v>61780.505811314</v>
      </c>
      <c r="K1064" s="2" t="n">
        <f aca="false">D1064*$E$1862/E1064</f>
        <v>32.1542</v>
      </c>
      <c r="L1064" s="4" t="n">
        <f aca="false">K1064*(J1064/H1064)</f>
        <v>3337.92600102258</v>
      </c>
      <c r="M1064" s="26" t="n">
        <f aca="false">H1064/AVERAGE(K944:K1063)</f>
        <v>17.35835736537</v>
      </c>
      <c r="O1064" s="6" t="n">
        <f aca="false">J1064/AVERAGE(L944:L1063)</f>
        <v>21.3995104655989</v>
      </c>
      <c r="Q1064" s="29" t="n">
        <f aca="false">1/M1064-(G1064/100-(((E1064/E944)^(1/10))-1))</f>
        <v>0.0373380632107479</v>
      </c>
      <c r="R1064" s="3" t="n">
        <f aca="false">((G1064/G1065+G1064/1200+((1+G1065/1200)^(-119))*(1-G1064/G1065)))</f>
        <v>0.990148923107148</v>
      </c>
      <c r="S1064" s="3" t="n">
        <f aca="false">S1063*R1063*E1063/E1064</f>
        <v>10.6476147583773</v>
      </c>
      <c r="T1064" s="9" t="n">
        <f aca="false">(($J1184/$J1064)^(1/10)-1)</f>
        <v>0.0830293572729755</v>
      </c>
      <c r="U1064" s="9" t="n">
        <f aca="false">(($S1184/$S1064)^(1/10)-1)</f>
        <v>0.00644663900867259</v>
      </c>
      <c r="V1064" s="9" t="n">
        <f aca="false">T1064-U1064</f>
        <v>0.0765827182643029</v>
      </c>
      <c r="Y1064" s="28"/>
      <c r="Z1064" s="28"/>
    </row>
    <row r="1065" customFormat="false" ht="14.65" hidden="false" customHeight="false" outlineLevel="0" collapsed="false">
      <c r="A1065" s="11" t="n">
        <v>1959.01</v>
      </c>
      <c r="B1065" s="1" t="n">
        <v>55.62</v>
      </c>
      <c r="C1065" s="2" t="n">
        <v>1.75667</v>
      </c>
      <c r="D1065" s="1" t="n">
        <v>2.96333</v>
      </c>
      <c r="E1065" s="1" t="n">
        <v>29</v>
      </c>
      <c r="F1065" s="2" t="n">
        <f aca="false">F1064+1/12</f>
        <v>1959.04166666659</v>
      </c>
      <c r="G1065" s="3" t="n">
        <v>4.02</v>
      </c>
      <c r="H1065" s="2" t="n">
        <v>616.695380689655</v>
      </c>
      <c r="I1065" s="2" t="n">
        <v>19.4773512117241</v>
      </c>
      <c r="J1065" s="4" t="n">
        <f aca="false">J1064*((H1065+(I1065/12))/H1064)</f>
        <v>64187.6139250208</v>
      </c>
      <c r="K1065" s="2" t="n">
        <f aca="false">D1065*$E$1862/E1065</f>
        <v>32.856381202069</v>
      </c>
      <c r="L1065" s="4" t="n">
        <f aca="false">K1065*(J1065/H1065)</f>
        <v>3419.79651155038</v>
      </c>
      <c r="M1065" s="26" t="n">
        <f aca="false">H1065/AVERAGE(K945:K1064)</f>
        <v>17.9803393429934</v>
      </c>
      <c r="O1065" s="6" t="n">
        <f aca="false">J1065/AVERAGE(L945:L1064)</f>
        <v>22.1400104542214</v>
      </c>
      <c r="Q1065" s="29" t="n">
        <f aca="false">1/M1065-(G1065/100-(((E1065/E945)^(1/10))-1))</f>
        <v>0.0345207004870247</v>
      </c>
      <c r="R1065" s="3" t="n">
        <f aca="false">((G1065/G1066+G1065/1200+((1+G1066/1200)^(-119))*(1-G1065/G1066)))</f>
        <v>1.00826412140808</v>
      </c>
      <c r="S1065" s="3" t="n">
        <f aca="false">S1064*R1064*E1064/E1065</f>
        <v>10.5063700649889</v>
      </c>
      <c r="T1065" s="9" t="n">
        <f aca="false">(($J1185/$J1065)^(1/10)-1)</f>
        <v>0.0742176646527892</v>
      </c>
      <c r="U1065" s="9" t="n">
        <f aca="false">(($S1185/$S1065)^(1/10)-1)</f>
        <v>0.00793853118465138</v>
      </c>
      <c r="V1065" s="9" t="n">
        <f aca="false">T1065-U1065</f>
        <v>0.0662791334681379</v>
      </c>
      <c r="Y1065" s="28"/>
      <c r="Z1065" s="28"/>
    </row>
    <row r="1066" customFormat="false" ht="14.65" hidden="false" customHeight="false" outlineLevel="0" collapsed="false">
      <c r="A1066" s="11" t="n">
        <v>1959.02</v>
      </c>
      <c r="B1066" s="1" t="n">
        <v>54.77</v>
      </c>
      <c r="C1066" s="2" t="n">
        <v>1.76333</v>
      </c>
      <c r="D1066" s="1" t="n">
        <v>3.03667</v>
      </c>
      <c r="E1066" s="1" t="n">
        <v>28.9</v>
      </c>
      <c r="F1066" s="2" t="n">
        <f aca="false">F1065+1/12</f>
        <v>1959.12499999992</v>
      </c>
      <c r="G1066" s="3" t="n">
        <v>3.96</v>
      </c>
      <c r="H1066" s="2" t="n">
        <v>609.372157093426</v>
      </c>
      <c r="I1066" s="2" t="n">
        <v>19.6188461889273</v>
      </c>
      <c r="J1066" s="4" t="n">
        <f aca="false">J1065*((H1066+(I1066/12))/H1065)</f>
        <v>63595.5555389113</v>
      </c>
      <c r="K1066" s="2" t="n">
        <f aca="false">D1066*$E$1862/E1066</f>
        <v>33.7860534650519</v>
      </c>
      <c r="L1066" s="4" t="n">
        <f aca="false">K1066*(J1066/H1066)</f>
        <v>3525.99444291302</v>
      </c>
      <c r="M1066" s="26" t="n">
        <f aca="false">H1066/AVERAGE(K946:K1065)</f>
        <v>17.7591692636114</v>
      </c>
      <c r="O1066" s="6" t="n">
        <f aca="false">J1066/AVERAGE(L946:L1065)</f>
        <v>21.8416823311788</v>
      </c>
      <c r="Q1066" s="29" t="n">
        <f aca="false">1/M1066-(G1066/100-(((E1066/E946)^(1/10))-1))</f>
        <v>0.0363142502096778</v>
      </c>
      <c r="R1066" s="3" t="n">
        <f aca="false">((G1066/G1067+G1066/1200+((1+G1067/1200)^(-119))*(1-G1066/G1067)))</f>
        <v>1.00084637202042</v>
      </c>
      <c r="S1066" s="3" t="n">
        <f aca="false">S1065*R1065*E1065/E1066</f>
        <v>10.629850640144</v>
      </c>
      <c r="T1066" s="9" t="n">
        <f aca="false">(($J1186/$J1066)^(1/10)-1)</f>
        <v>0.0743556179869469</v>
      </c>
      <c r="U1066" s="9" t="n">
        <f aca="false">(($S1186/$S1066)^(1/10)-1)</f>
        <v>0.00558599532363302</v>
      </c>
      <c r="V1066" s="9" t="n">
        <f aca="false">T1066-U1066</f>
        <v>0.0687696226633139</v>
      </c>
      <c r="Y1066" s="28"/>
      <c r="Z1066" s="28"/>
    </row>
    <row r="1067" customFormat="false" ht="14.65" hidden="false" customHeight="false" outlineLevel="0" collapsed="false">
      <c r="A1067" s="11" t="n">
        <v>1959.03</v>
      </c>
      <c r="B1067" s="1" t="n">
        <v>56.16</v>
      </c>
      <c r="C1067" s="2" t="n">
        <v>1.77</v>
      </c>
      <c r="D1067" s="1" t="n">
        <v>3.11</v>
      </c>
      <c r="E1067" s="1" t="n">
        <v>28.9</v>
      </c>
      <c r="F1067" s="2" t="n">
        <f aca="false">F1066+1/12</f>
        <v>1959.20833333325</v>
      </c>
      <c r="G1067" s="3" t="n">
        <v>3.99</v>
      </c>
      <c r="H1067" s="2" t="n">
        <v>624.837325951557</v>
      </c>
      <c r="I1067" s="2" t="n">
        <v>19.6930567474049</v>
      </c>
      <c r="J1067" s="4" t="n">
        <f aca="false">J1066*((H1067+(I1067/12))/H1066)</f>
        <v>65380.8059796832</v>
      </c>
      <c r="K1067" s="2" t="n">
        <f aca="false">D1067*$E$1862/E1067</f>
        <v>34.6019245674741</v>
      </c>
      <c r="L1067" s="4" t="n">
        <f aca="false">K1067*(J1067/H1067)</f>
        <v>3620.62511746465</v>
      </c>
      <c r="M1067" s="26" t="n">
        <f aca="false">H1067/AVERAGE(K947:K1066)</f>
        <v>18.2008718454856</v>
      </c>
      <c r="O1067" s="6" t="n">
        <f aca="false">J1067/AVERAGE(L947:L1066)</f>
        <v>22.3554315283867</v>
      </c>
      <c r="Q1067" s="29" t="n">
        <f aca="false">1/M1067-(G1067/100-(((E1067/E947)^(1/10))-1))</f>
        <v>0.0346477330187193</v>
      </c>
      <c r="R1067" s="3" t="n">
        <f aca="false">((G1067/G1068+G1067/1200+((1+G1068/1200)^(-119))*(1-G1067/G1068)))</f>
        <v>0.992756738243497</v>
      </c>
      <c r="S1067" s="3" t="n">
        <f aca="false">S1066*R1066*E1066/E1067</f>
        <v>10.638847448307</v>
      </c>
      <c r="T1067" s="9" t="n">
        <f aca="false">(($J1187/$J1067)^(1/10)-1)</f>
        <v>0.0684260018526757</v>
      </c>
      <c r="U1067" s="9" t="n">
        <f aca="false">(($S1187/$S1067)^(1/10)-1)</f>
        <v>0.00436657382402905</v>
      </c>
      <c r="V1067" s="9" t="n">
        <f aca="false">T1067-U1067</f>
        <v>0.0640594280286466</v>
      </c>
      <c r="Y1067" s="28"/>
      <c r="Z1067" s="28"/>
    </row>
    <row r="1068" customFormat="false" ht="14.65" hidden="false" customHeight="false" outlineLevel="0" collapsed="false">
      <c r="A1068" s="11" t="n">
        <v>1959.04</v>
      </c>
      <c r="B1068" s="1" t="n">
        <v>57.1</v>
      </c>
      <c r="C1068" s="2" t="n">
        <v>1.77667</v>
      </c>
      <c r="D1068" s="1" t="n">
        <v>3.20667</v>
      </c>
      <c r="E1068" s="1" t="n">
        <v>29</v>
      </c>
      <c r="F1068" s="2" t="n">
        <f aca="false">F1067+1/12</f>
        <v>1959.29166666659</v>
      </c>
      <c r="G1068" s="3" t="n">
        <v>4.12</v>
      </c>
      <c r="H1068" s="2" t="n">
        <v>633.105110344828</v>
      </c>
      <c r="I1068" s="2" t="n">
        <v>19.6991043151724</v>
      </c>
      <c r="J1068" s="4" t="n">
        <f aca="false">J1067*((H1068+(I1068/12))/H1067)</f>
        <v>66417.6886852396</v>
      </c>
      <c r="K1068" s="2" t="n">
        <f aca="false">D1068*$E$1862/E1068</f>
        <v>35.5544512117241</v>
      </c>
      <c r="L1068" s="4" t="n">
        <f aca="false">K1068*(J1068/H1068)</f>
        <v>3729.94062655512</v>
      </c>
      <c r="M1068" s="26" t="n">
        <f aca="false">H1068/AVERAGE(K948:K1067)</f>
        <v>18.4307530487834</v>
      </c>
      <c r="O1068" s="6" t="n">
        <f aca="false">J1068/AVERAGE(L948:L1067)</f>
        <v>22.606141738484</v>
      </c>
      <c r="Q1068" s="29" t="n">
        <f aca="false">1/M1068-(G1068/100-(((E1068/E948)^(1/10))-1))</f>
        <v>0.0325871431180292</v>
      </c>
      <c r="R1068" s="3" t="n">
        <f aca="false">((G1068/G1069+G1068/1200+((1+G1069/1200)^(-119))*(1-G1068/G1069)))</f>
        <v>0.988122982411616</v>
      </c>
      <c r="S1068" s="3" t="n">
        <f aca="false">S1067*R1067*E1067/E1068</f>
        <v>10.5253675345844</v>
      </c>
      <c r="T1068" s="9" t="n">
        <f aca="false">(($J1188/$J1068)^(1/10)-1)</f>
        <v>0.0685581119692198</v>
      </c>
      <c r="U1068" s="9" t="n">
        <f aca="false">(($S1188/$S1068)^(1/10)-1)</f>
        <v>0.00637371624701744</v>
      </c>
      <c r="V1068" s="9" t="n">
        <f aca="false">T1068-U1068</f>
        <v>0.0621843957222024</v>
      </c>
      <c r="Y1068" s="28"/>
      <c r="Z1068" s="28"/>
    </row>
    <row r="1069" customFormat="false" ht="14.65" hidden="false" customHeight="false" outlineLevel="0" collapsed="false">
      <c r="A1069" s="11" t="n">
        <v>1959.05</v>
      </c>
      <c r="B1069" s="1" t="n">
        <v>57.96</v>
      </c>
      <c r="C1069" s="2" t="n">
        <v>1.78333</v>
      </c>
      <c r="D1069" s="1" t="n">
        <v>3.30333</v>
      </c>
      <c r="E1069" s="1" t="n">
        <v>29</v>
      </c>
      <c r="F1069" s="2" t="n">
        <f aca="false">F1068+1/12</f>
        <v>1959.37499999992</v>
      </c>
      <c r="G1069" s="3" t="n">
        <v>4.31</v>
      </c>
      <c r="H1069" s="2" t="n">
        <v>642.640493793104</v>
      </c>
      <c r="I1069" s="2" t="n">
        <v>19.7729480986207</v>
      </c>
      <c r="J1069" s="4" t="n">
        <f aca="false">J1068*((H1069+(I1069/12))/H1068)</f>
        <v>67590.8865894934</v>
      </c>
      <c r="K1069" s="2" t="n">
        <f aca="false">D1069*$E$1862/E1069</f>
        <v>36.6261839606897</v>
      </c>
      <c r="L1069" s="4" t="n">
        <f aca="false">K1069*(J1069/H1069)</f>
        <v>3852.22573149881</v>
      </c>
      <c r="M1069" s="26" t="n">
        <f aca="false">H1069/AVERAGE(K949:K1068)</f>
        <v>18.6927214395942</v>
      </c>
      <c r="O1069" s="6" t="n">
        <f aca="false">J1069/AVERAGE(L949:L1068)</f>
        <v>22.8942291684669</v>
      </c>
      <c r="Q1069" s="29" t="n">
        <f aca="false">1/M1069-(G1069/100-(((E1069/E949)^(1/10))-1))</f>
        <v>0.0303543247260546</v>
      </c>
      <c r="R1069" s="3" t="n">
        <f aca="false">((G1069/G1070+G1069/1200+((1+G1070/1200)^(-119))*(1-G1069/G1070)))</f>
        <v>1.00117759875241</v>
      </c>
      <c r="S1069" s="3" t="n">
        <f aca="false">S1068*R1068*E1068/E1069</f>
        <v>10.4003575592519</v>
      </c>
      <c r="T1069" s="9" t="n">
        <f aca="false">(($J1189/$J1069)^(1/10)-1)</f>
        <v>0.0700849894494398</v>
      </c>
      <c r="U1069" s="9" t="n">
        <f aca="false">(($S1189/$S1069)^(1/10)-1)</f>
        <v>0.00670486961091443</v>
      </c>
      <c r="V1069" s="9" t="n">
        <f aca="false">T1069-U1069</f>
        <v>0.0633801198385253</v>
      </c>
      <c r="Y1069" s="28"/>
      <c r="Z1069" s="28"/>
    </row>
    <row r="1070" customFormat="false" ht="14.65" hidden="false" customHeight="false" outlineLevel="0" collapsed="false">
      <c r="A1070" s="11" t="n">
        <v>1959.06</v>
      </c>
      <c r="B1070" s="1" t="n">
        <v>57.46</v>
      </c>
      <c r="C1070" s="2" t="n">
        <v>1.79</v>
      </c>
      <c r="D1070" s="1" t="n">
        <v>3.4</v>
      </c>
      <c r="E1070" s="1" t="n">
        <v>29.1</v>
      </c>
      <c r="F1070" s="2" t="n">
        <f aca="false">F1069+1/12</f>
        <v>1959.45833333325</v>
      </c>
      <c r="G1070" s="3" t="n">
        <v>4.34</v>
      </c>
      <c r="H1070" s="2" t="n">
        <v>634.907330584193</v>
      </c>
      <c r="I1070" s="2" t="n">
        <v>19.7787003436426</v>
      </c>
      <c r="J1070" s="4" t="n">
        <f aca="false">J1069*((H1070+(I1070/12))/H1069)</f>
        <v>66950.8921129247</v>
      </c>
      <c r="K1070" s="2" t="n">
        <f aca="false">D1070*$E$1862/E1070</f>
        <v>37.5684810996564</v>
      </c>
      <c r="L1070" s="4" t="n">
        <f aca="false">K1070*(J1070/H1070)</f>
        <v>3961.59124928548</v>
      </c>
      <c r="M1070" s="26" t="n">
        <f aca="false">H1070/AVERAGE(K950:K1069)</f>
        <v>18.4485913970665</v>
      </c>
      <c r="O1070" s="6" t="n">
        <f aca="false">J1070/AVERAGE(L950:L1069)</f>
        <v>22.5622148204171</v>
      </c>
      <c r="Q1070" s="29" t="n">
        <f aca="false">1/M1070-(G1070/100-(((E1070/E950)^(1/10))-1))</f>
        <v>0.0306856984249297</v>
      </c>
      <c r="R1070" s="3" t="n">
        <f aca="false">((G1070/G1071+G1070/1200+((1+G1071/1200)^(-119))*(1-G1070/G1071)))</f>
        <v>0.998801915582466</v>
      </c>
      <c r="S1070" s="3" t="n">
        <f aca="false">S1069*R1069*E1069/E1070</f>
        <v>10.3768228595468</v>
      </c>
      <c r="T1070" s="9" t="n">
        <f aca="false">(($J1190/$J1070)^(1/10)-1)</f>
        <v>0.0650728483266179</v>
      </c>
      <c r="U1070" s="9" t="n">
        <f aca="false">(($S1190/$S1070)^(1/10)-1)</f>
        <v>0.00507397360327611</v>
      </c>
      <c r="V1070" s="9" t="n">
        <f aca="false">T1070-U1070</f>
        <v>0.0599988747233418</v>
      </c>
      <c r="Y1070" s="28"/>
      <c r="Z1070" s="28"/>
    </row>
    <row r="1071" customFormat="false" ht="14.65" hidden="false" customHeight="false" outlineLevel="0" collapsed="false">
      <c r="A1071" s="11" t="n">
        <v>1959.07</v>
      </c>
      <c r="B1071" s="1" t="n">
        <v>59.74</v>
      </c>
      <c r="C1071" s="2" t="n">
        <v>1.79667</v>
      </c>
      <c r="D1071" s="1" t="n">
        <v>3.41</v>
      </c>
      <c r="E1071" s="1" t="n">
        <v>29.2</v>
      </c>
      <c r="F1071" s="2" t="n">
        <f aca="false">F1070+1/12</f>
        <v>1959.54166666659</v>
      </c>
      <c r="G1071" s="3" t="n">
        <v>4.4</v>
      </c>
      <c r="H1071" s="2" t="n">
        <v>657.839694520548</v>
      </c>
      <c r="I1071" s="2" t="n">
        <v>19.784413189726</v>
      </c>
      <c r="J1071" s="4" t="n">
        <f aca="false">J1070*((H1071+(I1071/12))/H1070)</f>
        <v>69542.9620953239</v>
      </c>
      <c r="K1071" s="2" t="n">
        <f aca="false">D1071*$E$1862/E1071</f>
        <v>37.5499390410959</v>
      </c>
      <c r="L1071" s="4" t="n">
        <f aca="false">K1071*(J1071/H1071)</f>
        <v>3969.55977142709</v>
      </c>
      <c r="M1071" s="26" t="n">
        <f aca="false">H1071/AVERAGE(K951:K1070)</f>
        <v>19.0905339757965</v>
      </c>
      <c r="O1071" s="6" t="n">
        <f aca="false">J1071/AVERAGE(L951:L1070)</f>
        <v>23.3107429079751</v>
      </c>
      <c r="Q1071" s="29" t="n">
        <f aca="false">1/M1071-(G1071/100-(((E1071/E951)^(1/10))-1))</f>
        <v>0.0294706357736433</v>
      </c>
      <c r="R1071" s="3" t="n">
        <f aca="false">((G1071/G1072+G1071/1200+((1+G1072/1200)^(-119))*(1-G1071/G1072)))</f>
        <v>1.0012626276101</v>
      </c>
      <c r="S1071" s="3" t="n">
        <f aca="false">S1070*R1070*E1070/E1071</f>
        <v>10.3288960615911</v>
      </c>
      <c r="T1071" s="9" t="n">
        <f aca="false">(($J1191/$J1071)^(1/10)-1)</f>
        <v>0.0559110774896592</v>
      </c>
      <c r="U1071" s="9" t="n">
        <f aca="false">(($S1191/$S1071)^(1/10)-1)</f>
        <v>0.00445136922278544</v>
      </c>
      <c r="V1071" s="9" t="n">
        <f aca="false">T1071-U1071</f>
        <v>0.0514597082668737</v>
      </c>
      <c r="Y1071" s="28"/>
      <c r="Z1071" s="28"/>
    </row>
    <row r="1072" customFormat="false" ht="14.65" hidden="false" customHeight="false" outlineLevel="0" collapsed="false">
      <c r="A1072" s="11" t="n">
        <v>1959.08</v>
      </c>
      <c r="B1072" s="1" t="n">
        <v>59.4</v>
      </c>
      <c r="C1072" s="2" t="n">
        <v>1.80333</v>
      </c>
      <c r="D1072" s="1" t="n">
        <v>3.42</v>
      </c>
      <c r="E1072" s="1" t="n">
        <v>29.2</v>
      </c>
      <c r="F1072" s="2" t="n">
        <f aca="false">F1071+1/12</f>
        <v>1959.62499999992</v>
      </c>
      <c r="G1072" s="3" t="n">
        <v>4.43</v>
      </c>
      <c r="H1072" s="2" t="n">
        <v>654.095712328767</v>
      </c>
      <c r="I1072" s="2" t="n">
        <v>19.8577511938356</v>
      </c>
      <c r="J1072" s="4" t="n">
        <f aca="false">J1071*((H1072+(I1072/12))/H1071)</f>
        <v>69322.1073141701</v>
      </c>
      <c r="K1072" s="2" t="n">
        <f aca="false">D1072*$E$1862/E1072</f>
        <v>37.6600561643836</v>
      </c>
      <c r="L1072" s="4" t="n">
        <f aca="false">K1072*(J1072/H1072)</f>
        <v>3991.27284536131</v>
      </c>
      <c r="M1072" s="26" t="n">
        <f aca="false">H1072/AVERAGE(K952:K1071)</f>
        <v>18.9588036407502</v>
      </c>
      <c r="O1072" s="6" t="n">
        <f aca="false">J1072/AVERAGE(L952:L1071)</f>
        <v>23.1146265713648</v>
      </c>
      <c r="Q1072" s="29" t="n">
        <f aca="false">1/M1072-(G1072/100-(((E1072/E952)^(1/10))-1))</f>
        <v>0.0291047562008024</v>
      </c>
      <c r="R1072" s="3" t="n">
        <f aca="false">((G1072/G1073+G1072/1200+((1+G1073/1200)^(-119))*(1-G1072/G1073)))</f>
        <v>0.983887629990348</v>
      </c>
      <c r="S1072" s="3" t="n">
        <f aca="false">S1071*R1071*E1071/E1072</f>
        <v>10.3419376109403</v>
      </c>
      <c r="T1072" s="9" t="n">
        <f aca="false">(($J1192/$J1072)^(1/10)-1)</f>
        <v>0.0553754965214999</v>
      </c>
      <c r="U1072" s="9" t="n">
        <f aca="false">(($S1192/$S1072)^(1/10)-1)</f>
        <v>0.00455767788347128</v>
      </c>
      <c r="V1072" s="9" t="n">
        <f aca="false">T1072-U1072</f>
        <v>0.0508178186380286</v>
      </c>
      <c r="Y1072" s="28"/>
      <c r="Z1072" s="28"/>
    </row>
    <row r="1073" customFormat="false" ht="14.65" hidden="false" customHeight="false" outlineLevel="0" collapsed="false">
      <c r="A1073" s="11" t="n">
        <v>1959.09</v>
      </c>
      <c r="B1073" s="1" t="n">
        <v>57.05</v>
      </c>
      <c r="C1073" s="2" t="n">
        <v>1.81</v>
      </c>
      <c r="D1073" s="1" t="n">
        <v>3.43</v>
      </c>
      <c r="E1073" s="1" t="n">
        <v>29.3</v>
      </c>
      <c r="F1073" s="2" t="n">
        <f aca="false">F1072+1/12</f>
        <v>1959.70833333325</v>
      </c>
      <c r="G1073" s="3" t="n">
        <v>4.68</v>
      </c>
      <c r="H1073" s="2" t="n">
        <v>626.074098976109</v>
      </c>
      <c r="I1073" s="2" t="n">
        <v>19.8631747440273</v>
      </c>
      <c r="J1073" s="4" t="n">
        <f aca="false">J1072*((H1073+(I1073/12))/H1072)</f>
        <v>66527.7595973179</v>
      </c>
      <c r="K1073" s="2" t="n">
        <f aca="false">D1073*$E$1862/E1073</f>
        <v>37.6412648464164</v>
      </c>
      <c r="L1073" s="4" t="n">
        <f aca="false">K1073*(J1073/H1073)</f>
        <v>3999.82849112709</v>
      </c>
      <c r="M1073" s="26" t="n">
        <f aca="false">H1073/AVERAGE(K953:K1072)</f>
        <v>18.1232905567586</v>
      </c>
      <c r="O1073" s="6" t="n">
        <f aca="false">J1073/AVERAGE(L953:L1072)</f>
        <v>22.0656218227845</v>
      </c>
      <c r="Q1073" s="29" t="n">
        <f aca="false">1/M1073-(G1073/100-(((E1073/E953)^(1/10))-1))</f>
        <v>0.0289574265324198</v>
      </c>
      <c r="R1073" s="3" t="n">
        <f aca="false">((G1073/G1074+G1073/1200+((1+G1074/1200)^(-119))*(1-G1073/G1074)))</f>
        <v>1.01586481962659</v>
      </c>
      <c r="S1073" s="3" t="n">
        <f aca="false">S1072*R1072*E1072/E1073</f>
        <v>10.140576483879</v>
      </c>
      <c r="T1073" s="9" t="n">
        <f aca="false">(($J1193/$J1073)^(1/10)-1)</f>
        <v>0.0601053809621486</v>
      </c>
      <c r="U1073" s="9" t="n">
        <f aca="false">(($S1193/$S1073)^(1/10)-1)</f>
        <v>0.00343762106643997</v>
      </c>
      <c r="V1073" s="9" t="n">
        <f aca="false">T1073-U1073</f>
        <v>0.0566677598957086</v>
      </c>
      <c r="Y1073" s="28"/>
      <c r="Z1073" s="28"/>
    </row>
    <row r="1074" customFormat="false" ht="14.65" hidden="false" customHeight="false" outlineLevel="0" collapsed="false">
      <c r="A1074" s="11" t="n">
        <v>1959.1</v>
      </c>
      <c r="B1074" s="1" t="n">
        <v>57</v>
      </c>
      <c r="C1074" s="2" t="n">
        <v>1.81667</v>
      </c>
      <c r="D1074" s="1" t="n">
        <v>3.41667</v>
      </c>
      <c r="E1074" s="1" t="n">
        <v>29.4</v>
      </c>
      <c r="F1074" s="2" t="n">
        <f aca="false">F1073+1/12</f>
        <v>1959.79166666659</v>
      </c>
      <c r="G1074" s="3" t="n">
        <v>4.53</v>
      </c>
      <c r="H1074" s="2" t="n">
        <v>623.397755102041</v>
      </c>
      <c r="I1074" s="2" t="n">
        <v>19.8685613993197</v>
      </c>
      <c r="J1074" s="4" t="n">
        <f aca="false">J1073*((H1074+(I1074/12))/H1073)</f>
        <v>66419.3055730979</v>
      </c>
      <c r="K1074" s="2" t="n">
        <f aca="false">D1074*$E$1862/E1074</f>
        <v>37.3674457530612</v>
      </c>
      <c r="L1074" s="4" t="n">
        <f aca="false">K1074*(J1074/H1074)</f>
        <v>3981.27804863923</v>
      </c>
      <c r="M1074" s="26" t="n">
        <f aca="false">H1074/AVERAGE(K954:K1073)</f>
        <v>18.0219624415154</v>
      </c>
      <c r="O1074" s="6" t="n">
        <f aca="false">J1074/AVERAGE(L954:L1073)</f>
        <v>21.9132935126573</v>
      </c>
      <c r="Q1074" s="29" t="n">
        <f aca="false">1/M1074-(G1074/100-(((E1074/E954)^(1/10))-1))</f>
        <v>0.0319737364786137</v>
      </c>
      <c r="R1074" s="3" t="n">
        <f aca="false">((G1074/G1075+G1074/1200+((1+G1075/1200)^(-119))*(1-G1074/G1075)))</f>
        <v>1.003775</v>
      </c>
      <c r="S1074" s="3" t="n">
        <f aca="false">S1073*R1073*E1073/E1074</f>
        <v>10.2664159384581</v>
      </c>
      <c r="T1074" s="9" t="n">
        <f aca="false">(($J1194/$J1074)^(1/10)-1)</f>
        <v>0.0611270114268965</v>
      </c>
      <c r="U1074" s="9" t="n">
        <f aca="false">(($S1194/$S1074)^(1/10)-1)</f>
        <v>0.0026821007016602</v>
      </c>
      <c r="V1074" s="9" t="n">
        <f aca="false">T1074-U1074</f>
        <v>0.0584449107252363</v>
      </c>
      <c r="Y1074" s="28"/>
      <c r="Z1074" s="28"/>
    </row>
    <row r="1075" customFormat="false" ht="14.65" hidden="false" customHeight="false" outlineLevel="0" collapsed="false">
      <c r="A1075" s="11" t="n">
        <v>1959.11</v>
      </c>
      <c r="B1075" s="1" t="n">
        <v>57.23</v>
      </c>
      <c r="C1075" s="2" t="n">
        <v>1.82333</v>
      </c>
      <c r="D1075" s="1" t="n">
        <v>3.40333</v>
      </c>
      <c r="E1075" s="1" t="n">
        <v>29.4</v>
      </c>
      <c r="F1075" s="2" t="n">
        <f aca="false">F1074+1/12</f>
        <v>1959.87499999992</v>
      </c>
      <c r="G1075" s="3" t="n">
        <v>4.53</v>
      </c>
      <c r="H1075" s="2" t="n">
        <v>625.913219727891</v>
      </c>
      <c r="I1075" s="2" t="n">
        <v>19.9414005054422</v>
      </c>
      <c r="J1075" s="4" t="n">
        <f aca="false">J1074*((H1075+(I1075/12))/H1074)</f>
        <v>66864.366385689</v>
      </c>
      <c r="K1075" s="2" t="n">
        <f aca="false">D1075*$E$1862/E1075</f>
        <v>37.2215488047619</v>
      </c>
      <c r="L1075" s="4" t="n">
        <f aca="false">K1075*(J1075/H1075)</f>
        <v>3976.26252055577</v>
      </c>
      <c r="M1075" s="26" t="n">
        <f aca="false">H1075/AVERAGE(K955:K1074)</f>
        <v>18.0717891305702</v>
      </c>
      <c r="O1075" s="6" t="n">
        <f aca="false">J1075/AVERAGE(L955:L1074)</f>
        <v>21.9458633959012</v>
      </c>
      <c r="Q1075" s="29" t="n">
        <f aca="false">1/M1075-(G1075/100-(((E1075/E955)^(1/10))-1))</f>
        <v>0.0313906122648077</v>
      </c>
      <c r="R1075" s="3" t="n">
        <f aca="false">((G1075/G1076+G1075/1200+((1+G1076/1200)^(-119))*(1-G1075/G1076)))</f>
        <v>0.991106245803658</v>
      </c>
      <c r="S1075" s="3" t="n">
        <f aca="false">S1074*R1074*E1074/E1075</f>
        <v>10.3051716586258</v>
      </c>
      <c r="T1075" s="9" t="n">
        <f aca="false">(($J1195/$J1075)^(1/10)-1)</f>
        <v>0.0609044182644192</v>
      </c>
      <c r="U1075" s="9" t="n">
        <f aca="false">(($S1195/$S1075)^(1/10)-1)</f>
        <v>0.00207663103648015</v>
      </c>
      <c r="V1075" s="9" t="n">
        <f aca="false">T1075-U1075</f>
        <v>0.058827787227939</v>
      </c>
      <c r="Y1075" s="28"/>
      <c r="Z1075" s="28"/>
    </row>
    <row r="1076" customFormat="false" ht="14.65" hidden="false" customHeight="false" outlineLevel="0" collapsed="false">
      <c r="A1076" s="11" t="n">
        <v>1959.12</v>
      </c>
      <c r="B1076" s="1" t="n">
        <v>59.06</v>
      </c>
      <c r="C1076" s="2" t="n">
        <v>1.83</v>
      </c>
      <c r="D1076" s="1" t="n">
        <v>3.39</v>
      </c>
      <c r="E1076" s="1" t="n">
        <v>29.4</v>
      </c>
      <c r="F1076" s="2" t="n">
        <f aca="false">F1075+1/12</f>
        <v>1959.95833333325</v>
      </c>
      <c r="G1076" s="3" t="n">
        <v>4.69</v>
      </c>
      <c r="H1076" s="2" t="n">
        <v>645.927568707483</v>
      </c>
      <c r="I1076" s="2" t="n">
        <v>20.0143489795918</v>
      </c>
      <c r="J1076" s="4" t="n">
        <f aca="false">J1075*((H1076+(I1076/12))/H1075)</f>
        <v>69180.6097258887</v>
      </c>
      <c r="K1076" s="2" t="n">
        <f aca="false">D1076*$E$1862/E1076</f>
        <v>37.0757612244898</v>
      </c>
      <c r="L1076" s="4" t="n">
        <f aca="false">K1076*(J1076/H1076)</f>
        <v>3970.91545836036</v>
      </c>
      <c r="M1076" s="26" t="n">
        <f aca="false">H1076/AVERAGE(K956:K1075)</f>
        <v>18.6247289779001</v>
      </c>
      <c r="O1076" s="6" t="n">
        <f aca="false">J1076/AVERAGE(L956:L1075)</f>
        <v>22.5883156915098</v>
      </c>
      <c r="Q1076" s="29" t="n">
        <f aca="false">1/M1076-(G1076/100-(((E1076/E956)^(1/10))-1))</f>
        <v>0.0290100768681577</v>
      </c>
      <c r="R1076" s="3" t="n">
        <f aca="false">((G1076/G1077+G1076/1200+((1+G1077/1200)^(-119))*(1-G1076/G1077)))</f>
        <v>1.00153621667521</v>
      </c>
      <c r="S1076" s="3" t="n">
        <f aca="false">S1075*R1075*E1075/E1076</f>
        <v>10.2135199949429</v>
      </c>
      <c r="T1076" s="9" t="n">
        <f aca="false">(($J1196/$J1076)^(1/10)-1)</f>
        <v>0.0512989000776598</v>
      </c>
      <c r="U1076" s="9" t="n">
        <f aca="false">(($S1196/$S1076)^(1/10)-1)</f>
        <v>-0.000550153962840638</v>
      </c>
      <c r="V1076" s="9" t="n">
        <f aca="false">T1076-U1076</f>
        <v>0.0518490540405004</v>
      </c>
      <c r="Y1076" s="28"/>
      <c r="Z1076" s="28"/>
    </row>
    <row r="1077" customFormat="false" ht="14.65" hidden="false" customHeight="false" outlineLevel="0" collapsed="false">
      <c r="A1077" s="11" t="n">
        <v>1960.01</v>
      </c>
      <c r="B1077" s="1" t="n">
        <v>58.03</v>
      </c>
      <c r="C1077" s="2" t="n">
        <v>1.86667</v>
      </c>
      <c r="D1077" s="1" t="n">
        <v>3.39</v>
      </c>
      <c r="E1077" s="1" t="n">
        <v>29.3</v>
      </c>
      <c r="F1077" s="2" t="n">
        <f aca="false">F1076+1/12</f>
        <v>1960.04166666659</v>
      </c>
      <c r="G1077" s="3" t="n">
        <v>4.72</v>
      </c>
      <c r="H1077" s="2" t="n">
        <v>636.828746075085</v>
      </c>
      <c r="I1077" s="2" t="n">
        <v>20.4850786737201</v>
      </c>
      <c r="J1077" s="4" t="n">
        <f aca="false">J1076*((H1077+(I1077/12))/H1076)</f>
        <v>68388.934926949</v>
      </c>
      <c r="K1077" s="2" t="n">
        <f aca="false">D1077*$E$1862/E1077</f>
        <v>37.2022996587031</v>
      </c>
      <c r="L1077" s="4" t="n">
        <f aca="false">K1077*(J1077/H1077)</f>
        <v>3995.14887820709</v>
      </c>
      <c r="M1077" s="26" t="n">
        <f aca="false">H1077/AVERAGE(K957:K1076)</f>
        <v>18.3382849943756</v>
      </c>
      <c r="O1077" s="6" t="n">
        <f aca="false">J1077/AVERAGE(L957:L1076)</f>
        <v>22.2154412755459</v>
      </c>
      <c r="Q1077" s="29" t="n">
        <f aca="false">1/M1077-(G1077/100-(((E1077/E957)^(1/10))-1))</f>
        <v>0.029634527949424</v>
      </c>
      <c r="R1077" s="3" t="n">
        <f aca="false">((G1077/G1078+G1077/1200+((1+G1078/1200)^(-119))*(1-G1077/G1078)))</f>
        <v>1.02231328817908</v>
      </c>
      <c r="S1077" s="3" t="n">
        <f aca="false">S1076*R1076*E1076/E1077</f>
        <v>10.26412215479</v>
      </c>
      <c r="T1077" s="9" t="n">
        <f aca="false">(($J1197/$J1077)^(1/10)-1)</f>
        <v>0.0516096993662005</v>
      </c>
      <c r="U1077" s="9" t="n">
        <f aca="false">(($S1197/$S1077)^(1/10)-1)</f>
        <v>-0.00163619313985042</v>
      </c>
      <c r="V1077" s="9" t="n">
        <f aca="false">T1077-U1077</f>
        <v>0.0532458925060509</v>
      </c>
      <c r="Y1077" s="28"/>
      <c r="Z1077" s="28"/>
    </row>
    <row r="1078" customFormat="false" ht="14.65" hidden="false" customHeight="false" outlineLevel="0" collapsed="false">
      <c r="A1078" s="11" t="n">
        <v>1960.02</v>
      </c>
      <c r="B1078" s="1" t="n">
        <v>55.78</v>
      </c>
      <c r="C1078" s="2" t="n">
        <v>1.90333</v>
      </c>
      <c r="D1078" s="1" t="n">
        <v>3.39</v>
      </c>
      <c r="E1078" s="1" t="n">
        <v>29.4</v>
      </c>
      <c r="F1078" s="2" t="n">
        <f aca="false">F1077+1/12</f>
        <v>1960.12499999992</v>
      </c>
      <c r="G1078" s="3" t="n">
        <v>4.49</v>
      </c>
      <c r="H1078" s="2" t="n">
        <v>610.054855782313</v>
      </c>
      <c r="I1078" s="2" t="n">
        <v>20.8163447231293</v>
      </c>
      <c r="J1078" s="4" t="n">
        <f aca="false">J1077*((H1078+(I1078/12))/H1077)</f>
        <v>65699.9798803419</v>
      </c>
      <c r="K1078" s="2" t="n">
        <f aca="false">D1078*$E$1862/E1078</f>
        <v>37.0757612244898</v>
      </c>
      <c r="L1078" s="4" t="n">
        <f aca="false">K1078*(J1078/H1078)</f>
        <v>3992.88153091357</v>
      </c>
      <c r="M1078" s="26" t="n">
        <f aca="false">H1078/AVERAGE(K958:K1077)</f>
        <v>17.545275108946</v>
      </c>
      <c r="O1078" s="6" t="n">
        <f aca="false">J1078/AVERAGE(L958:L1077)</f>
        <v>21.2338567698021</v>
      </c>
      <c r="Q1078" s="29" t="n">
        <f aca="false">1/M1078-(G1078/100-(((E1078/E958)^(1/10))-1))</f>
        <v>0.0347475776181963</v>
      </c>
      <c r="R1078" s="3" t="n">
        <f aca="false">((G1078/G1079+G1078/1200+((1+G1079/1200)^(-119))*(1-G1078/G1079)))</f>
        <v>1.02313490820238</v>
      </c>
      <c r="S1078" s="3" t="n">
        <f aca="false">S1077*R1077*E1077/E1078</f>
        <v>10.4574574891435</v>
      </c>
      <c r="T1078" s="9" t="n">
        <f aca="false">(($J1198/$J1078)^(1/10)-1)</f>
        <v>0.0518574610393268</v>
      </c>
      <c r="U1078" s="9" t="n">
        <f aca="false">(($S1198/$S1078)^(1/10)-1)</f>
        <v>0.000401657974720582</v>
      </c>
      <c r="V1078" s="9" t="n">
        <f aca="false">T1078-U1078</f>
        <v>0.0514558030646062</v>
      </c>
      <c r="Y1078" s="28"/>
      <c r="Z1078" s="28"/>
    </row>
    <row r="1079" customFormat="false" ht="14.65" hidden="false" customHeight="false" outlineLevel="0" collapsed="false">
      <c r="A1079" s="11" t="n">
        <v>1960.03</v>
      </c>
      <c r="B1079" s="1" t="n">
        <v>55.02</v>
      </c>
      <c r="C1079" s="2" t="n">
        <v>1.94</v>
      </c>
      <c r="D1079" s="1" t="n">
        <v>3.39</v>
      </c>
      <c r="E1079" s="1" t="n">
        <v>29.4</v>
      </c>
      <c r="F1079" s="2" t="n">
        <f aca="false">F1078+1/12</f>
        <v>1960.20833333325</v>
      </c>
      <c r="G1079" s="3" t="n">
        <v>4.25</v>
      </c>
      <c r="H1079" s="2" t="n">
        <v>601.742885714286</v>
      </c>
      <c r="I1079" s="2" t="n">
        <v>21.2173972789116</v>
      </c>
      <c r="J1079" s="4" t="n">
        <f aca="false">J1078*((H1079+(I1079/12))/H1078)</f>
        <v>64995.2382532042</v>
      </c>
      <c r="K1079" s="2" t="n">
        <f aca="false">D1079*$E$1862/E1079</f>
        <v>37.0757612244898</v>
      </c>
      <c r="L1079" s="4" t="n">
        <f aca="false">K1079*(J1079/H1079)</f>
        <v>4004.61391636427</v>
      </c>
      <c r="M1079" s="26" t="n">
        <f aca="false">H1079/AVERAGE(K959:K1078)</f>
        <v>17.2860207205222</v>
      </c>
      <c r="O1079" s="6" t="n">
        <f aca="false">J1079/AVERAGE(L959:L1078)</f>
        <v>20.9018620838641</v>
      </c>
      <c r="Q1079" s="29" t="n">
        <f aca="false">1/M1079-(G1079/100-(((E1079/E959)^(1/10))-1))</f>
        <v>0.0375682345212508</v>
      </c>
      <c r="R1079" s="3" t="n">
        <f aca="false">((G1079/G1080+G1079/1200+((1+G1080/1200)^(-119))*(1-G1079/G1080)))</f>
        <v>1.00112088041586</v>
      </c>
      <c r="S1079" s="3" t="n">
        <f aca="false">S1078*R1078*E1078/E1079</f>
        <v>10.6993898081851</v>
      </c>
      <c r="T1079" s="9" t="n">
        <f aca="false">(($J1199/$J1079)^(1/10)-1)</f>
        <v>0.0545390317248742</v>
      </c>
      <c r="U1079" s="9" t="n">
        <f aca="false">(($S1199/$S1079)^(1/10)-1)</f>
        <v>-0.000613864628476901</v>
      </c>
      <c r="V1079" s="9" t="n">
        <f aca="false">T1079-U1079</f>
        <v>0.0551528963533511</v>
      </c>
      <c r="Y1079" s="28"/>
      <c r="Z1079" s="28"/>
    </row>
    <row r="1080" customFormat="false" ht="14.65" hidden="false" customHeight="false" outlineLevel="0" collapsed="false">
      <c r="A1080" s="11" t="n">
        <v>1960.04</v>
      </c>
      <c r="B1080" s="1" t="n">
        <v>55.73</v>
      </c>
      <c r="C1080" s="2" t="n">
        <v>1.94333</v>
      </c>
      <c r="D1080" s="1" t="n">
        <v>3.34667</v>
      </c>
      <c r="E1080" s="1" t="n">
        <v>29.5</v>
      </c>
      <c r="F1080" s="2" t="n">
        <f aca="false">F1079+1/12</f>
        <v>1960.29166666659</v>
      </c>
      <c r="G1080" s="3" t="n">
        <v>4.28</v>
      </c>
      <c r="H1080" s="2" t="n">
        <v>607.441886779661</v>
      </c>
      <c r="I1080" s="2" t="n">
        <v>21.1817699952542</v>
      </c>
      <c r="J1080" s="4" t="n">
        <f aca="false">J1079*((H1080+(I1080/12))/H1079)</f>
        <v>65801.4532095511</v>
      </c>
      <c r="K1080" s="2" t="n">
        <f aca="false">D1080*$E$1862/E1080</f>
        <v>36.4777954284746</v>
      </c>
      <c r="L1080" s="4" t="n">
        <f aca="false">K1080*(J1080/H1080)</f>
        <v>3951.47585524508</v>
      </c>
      <c r="M1080" s="26" t="n">
        <f aca="false">H1080/AVERAGE(K960:K1079)</f>
        <v>17.4297669475972</v>
      </c>
      <c r="O1080" s="6" t="n">
        <f aca="false">J1080/AVERAGE(L960:L1079)</f>
        <v>21.057013645324</v>
      </c>
      <c r="Q1080" s="29" t="n">
        <f aca="false">1/M1080-(G1080/100-(((E1080/E960)^(1/10))-1))</f>
        <v>0.0371382962148633</v>
      </c>
      <c r="R1080" s="3" t="n">
        <f aca="false">((G1080/G1081+G1080/1200+((1+G1081/1200)^(-119))*(1-G1080/G1081)))</f>
        <v>0.997936448322471</v>
      </c>
      <c r="S1080" s="3" t="n">
        <f aca="false">S1079*R1079*E1079/E1080</f>
        <v>10.6750727733448</v>
      </c>
      <c r="T1080" s="9" t="n">
        <f aca="false">(($J1200/$J1080)^(1/10)-1)</f>
        <v>0.0494884347322757</v>
      </c>
      <c r="U1080" s="9" t="n">
        <f aca="false">(($S1200/$S1080)^(1/10)-1)</f>
        <v>-0.00283412327496524</v>
      </c>
      <c r="V1080" s="9" t="n">
        <f aca="false">T1080-U1080</f>
        <v>0.052322558007241</v>
      </c>
      <c r="Y1080" s="28"/>
      <c r="Z1080" s="28"/>
    </row>
    <row r="1081" customFormat="false" ht="14.65" hidden="false" customHeight="false" outlineLevel="0" collapsed="false">
      <c r="A1081" s="11" t="n">
        <v>1960.05</v>
      </c>
      <c r="B1081" s="1" t="n">
        <v>55.22</v>
      </c>
      <c r="C1081" s="2" t="n">
        <v>1.94667</v>
      </c>
      <c r="D1081" s="1" t="n">
        <v>3.30333</v>
      </c>
      <c r="E1081" s="1" t="n">
        <v>29.5</v>
      </c>
      <c r="F1081" s="2" t="n">
        <f aca="false">F1080+1/12</f>
        <v>1960.37499999992</v>
      </c>
      <c r="G1081" s="3" t="n">
        <v>4.35</v>
      </c>
      <c r="H1081" s="2" t="n">
        <v>601.883025084746</v>
      </c>
      <c r="I1081" s="2" t="n">
        <v>21.2181750894915</v>
      </c>
      <c r="J1081" s="4" t="n">
        <f aca="false">J1080*((H1081+(I1081/12))/H1080)</f>
        <v>65390.8258114964</v>
      </c>
      <c r="K1081" s="2" t="n">
        <f aca="false">D1081*$E$1862/E1081</f>
        <v>36.0054011816949</v>
      </c>
      <c r="L1081" s="4" t="n">
        <f aca="false">K1081*(J1081/H1081)</f>
        <v>3911.76161948371</v>
      </c>
      <c r="M1081" s="26" t="n">
        <f aca="false">H1081/AVERAGE(K961:K1080)</f>
        <v>17.2561705787279</v>
      </c>
      <c r="O1081" s="6" t="n">
        <f aca="false">J1081/AVERAGE(L961:L1080)</f>
        <v>20.8296179604862</v>
      </c>
      <c r="Q1081" s="29" t="n">
        <f aca="false">1/M1081-(G1081/100-(((E1081/E961)^(1/10))-1))</f>
        <v>0.0365831838569287</v>
      </c>
      <c r="R1081" s="3" t="n">
        <f aca="false">((G1081/G1082+G1081/1200+((1+G1082/1200)^(-119))*(1-G1081/G1082)))</f>
        <v>1.01986121515037</v>
      </c>
      <c r="S1081" s="3" t="n">
        <f aca="false">S1080*R1080*E1080/E1081</f>
        <v>10.6530442090156</v>
      </c>
      <c r="T1081" s="9" t="n">
        <f aca="false">(($J1201/$J1081)^(1/10)-1)</f>
        <v>0.0374777730182831</v>
      </c>
      <c r="U1081" s="9" t="n">
        <f aca="false">(($S1201/$S1081)^(1/10)-1)</f>
        <v>-0.00586819260422722</v>
      </c>
      <c r="V1081" s="9" t="n">
        <f aca="false">T1081-U1081</f>
        <v>0.0433459656225104</v>
      </c>
      <c r="Y1081" s="28"/>
      <c r="Z1081" s="28"/>
    </row>
    <row r="1082" customFormat="false" ht="14.65" hidden="false" customHeight="false" outlineLevel="0" collapsed="false">
      <c r="A1082" s="11" t="n">
        <v>1960.06</v>
      </c>
      <c r="B1082" s="1" t="n">
        <v>57.26</v>
      </c>
      <c r="C1082" s="2" t="n">
        <v>1.95</v>
      </c>
      <c r="D1082" s="1" t="n">
        <v>3.26</v>
      </c>
      <c r="E1082" s="1" t="n">
        <v>29.6</v>
      </c>
      <c r="F1082" s="2" t="n">
        <f aca="false">F1081+1/12</f>
        <v>1960.45833333325</v>
      </c>
      <c r="G1082" s="3" t="n">
        <v>4.15</v>
      </c>
      <c r="H1082" s="2" t="n">
        <v>622.009963513514</v>
      </c>
      <c r="I1082" s="2" t="n">
        <v>21.1826655405405</v>
      </c>
      <c r="J1082" s="4" t="n">
        <f aca="false">J1081*((H1082+(I1082/12))/H1081)</f>
        <v>67769.2721174511</v>
      </c>
      <c r="K1082" s="2" t="n">
        <f aca="false">D1082*$E$1862/E1082</f>
        <v>35.4130716216216</v>
      </c>
      <c r="L1082" s="4" t="n">
        <f aca="false">K1082*(J1082/H1082)</f>
        <v>3858.32740312418</v>
      </c>
      <c r="M1082" s="26" t="n">
        <f aca="false">H1082/AVERAGE(K962:K1081)</f>
        <v>17.8233638172647</v>
      </c>
      <c r="O1082" s="6" t="n">
        <f aca="false">J1082/AVERAGE(L962:L1081)</f>
        <v>21.4940254760156</v>
      </c>
      <c r="Q1082" s="29" t="n">
        <f aca="false">1/M1082-(G1082/100-(((E1082/E962)^(1/10))-1))</f>
        <v>0.0366545617602494</v>
      </c>
      <c r="R1082" s="3" t="n">
        <f aca="false">((G1082/G1083+G1082/1200+((1+G1083/1200)^(-119))*(1-G1082/G1083)))</f>
        <v>1.02399121832883</v>
      </c>
      <c r="S1082" s="3" t="n">
        <f aca="false">S1081*R1081*E1081/E1082</f>
        <v>10.827921792422</v>
      </c>
      <c r="T1082" s="9" t="n">
        <f aca="false">(($J1202/$J1082)^(1/10)-1)</f>
        <v>0.0329648614534539</v>
      </c>
      <c r="U1082" s="9" t="n">
        <f aca="false">(($S1202/$S1082)^(1/10)-1)</f>
        <v>-0.00687259651265959</v>
      </c>
      <c r="V1082" s="9" t="n">
        <f aca="false">T1082-U1082</f>
        <v>0.0398374579661135</v>
      </c>
      <c r="Y1082" s="28"/>
      <c r="Z1082" s="28"/>
    </row>
    <row r="1083" customFormat="false" ht="14.65" hidden="false" customHeight="false" outlineLevel="0" collapsed="false">
      <c r="A1083" s="11" t="n">
        <v>1960.07</v>
      </c>
      <c r="B1083" s="1" t="n">
        <v>55.84</v>
      </c>
      <c r="C1083" s="2" t="n">
        <v>1.95</v>
      </c>
      <c r="D1083" s="1" t="n">
        <v>3.26333</v>
      </c>
      <c r="E1083" s="1" t="n">
        <v>29.6</v>
      </c>
      <c r="F1083" s="2" t="n">
        <f aca="false">F1082+1/12</f>
        <v>1960.54166666659</v>
      </c>
      <c r="G1083" s="3" t="n">
        <v>3.9</v>
      </c>
      <c r="H1083" s="2" t="n">
        <v>606.584637837838</v>
      </c>
      <c r="I1083" s="2" t="n">
        <v>21.1826655405405</v>
      </c>
      <c r="J1083" s="4" t="n">
        <f aca="false">J1082*((H1083+(I1083/12))/H1082)</f>
        <v>66280.9755808166</v>
      </c>
      <c r="K1083" s="2" t="n">
        <f aca="false">D1083*$E$1862/E1083</f>
        <v>35.4492450966216</v>
      </c>
      <c r="L1083" s="4" t="n">
        <f aca="false">K1083*(J1083/H1083)</f>
        <v>3873.50816694388</v>
      </c>
      <c r="M1083" s="26" t="n">
        <f aca="false">H1083/AVERAGE(K963:K1082)</f>
        <v>17.3768064728981</v>
      </c>
      <c r="O1083" s="6" t="n">
        <f aca="false">J1083/AVERAGE(L963:L1082)</f>
        <v>20.9375492390498</v>
      </c>
      <c r="Q1083" s="29" t="n">
        <f aca="false">1/M1083-(G1083/100-(((E1083/E963)^(1/10))-1))</f>
        <v>0.0393169606014447</v>
      </c>
      <c r="R1083" s="3" t="n">
        <f aca="false">((G1083/G1084+G1083/1200+((1+G1084/1200)^(-119))*(1-G1083/G1084)))</f>
        <v>1.01150160567739</v>
      </c>
      <c r="S1083" s="3" t="n">
        <f aca="false">S1082*R1082*E1082/E1083</f>
        <v>11.0876968281915</v>
      </c>
      <c r="T1083" s="9" t="n">
        <f aca="false">(($J1203/$J1083)^(1/10)-1)</f>
        <v>0.0352688907579655</v>
      </c>
      <c r="U1083" s="9" t="n">
        <f aca="false">(($S1203/$S1083)^(1/10)-1)</f>
        <v>-0.00650291634565581</v>
      </c>
      <c r="V1083" s="9" t="n">
        <f aca="false">T1083-U1083</f>
        <v>0.0417718071036213</v>
      </c>
      <c r="Y1083" s="28"/>
      <c r="Z1083" s="28"/>
    </row>
    <row r="1084" customFormat="false" ht="14.65" hidden="false" customHeight="false" outlineLevel="0" collapsed="false">
      <c r="A1084" s="11" t="n">
        <v>1960.08</v>
      </c>
      <c r="B1084" s="1" t="n">
        <v>56.51</v>
      </c>
      <c r="C1084" s="2" t="n">
        <v>1.95</v>
      </c>
      <c r="D1084" s="1" t="n">
        <v>3.26667</v>
      </c>
      <c r="E1084" s="1" t="n">
        <v>29.6</v>
      </c>
      <c r="F1084" s="2" t="n">
        <f aca="false">F1083+1/12</f>
        <v>1960.62499999992</v>
      </c>
      <c r="G1084" s="3" t="n">
        <v>3.8</v>
      </c>
      <c r="H1084" s="2" t="n">
        <v>613.86278445946</v>
      </c>
      <c r="I1084" s="2" t="n">
        <v>21.1826655405405</v>
      </c>
      <c r="J1084" s="4" t="n">
        <f aca="false">J1083*((H1084+(I1084/12))/H1083)</f>
        <v>67269.1366153981</v>
      </c>
      <c r="K1084" s="2" t="n">
        <f aca="false">D1084*$E$1862/E1084</f>
        <v>35.4855272006757</v>
      </c>
      <c r="L1084" s="4" t="n">
        <f aca="false">K1084*(J1084/H1084)</f>
        <v>3888.62273062152</v>
      </c>
      <c r="M1084" s="26" t="n">
        <f aca="false">H1084/AVERAGE(K964:K1083)</f>
        <v>17.5821130395777</v>
      </c>
      <c r="O1084" s="6" t="n">
        <f aca="false">J1084/AVERAGE(L964:L1083)</f>
        <v>21.1660318712012</v>
      </c>
      <c r="Q1084" s="29" t="n">
        <f aca="false">1/M1084-(G1084/100-(((E1084/E964)^(1/10))-1))</f>
        <v>0.0388017051247868</v>
      </c>
      <c r="R1084" s="3" t="n">
        <f aca="false">((G1084/G1085+G1084/1200+((1+G1085/1200)^(-119))*(1-G1084/G1085)))</f>
        <v>1.00316666666667</v>
      </c>
      <c r="S1084" s="3" t="n">
        <f aca="false">S1083*R1083*E1083/E1084</f>
        <v>11.2152231449798</v>
      </c>
      <c r="T1084" s="9" t="n">
        <f aca="false">(($J1204/$J1084)^(1/10)-1)</f>
        <v>0.0370556454559892</v>
      </c>
      <c r="U1084" s="9" t="n">
        <f aca="false">(($S1204/$S1084)^(1/10)-1)</f>
        <v>-0.0075058869152681</v>
      </c>
      <c r="V1084" s="9" t="n">
        <f aca="false">T1084-U1084</f>
        <v>0.0445615323712573</v>
      </c>
      <c r="Y1084" s="28"/>
      <c r="Z1084" s="28"/>
    </row>
    <row r="1085" customFormat="false" ht="14.65" hidden="false" customHeight="false" outlineLevel="0" collapsed="false">
      <c r="A1085" s="11" t="n">
        <v>1960.09</v>
      </c>
      <c r="B1085" s="1" t="n">
        <v>54.81</v>
      </c>
      <c r="C1085" s="2" t="n">
        <v>1.95</v>
      </c>
      <c r="D1085" s="1" t="n">
        <v>3.27</v>
      </c>
      <c r="E1085" s="1" t="n">
        <v>29.6</v>
      </c>
      <c r="F1085" s="2" t="n">
        <f aca="false">F1084+1/12</f>
        <v>1960.70833333325</v>
      </c>
      <c r="G1085" s="3" t="n">
        <v>3.8</v>
      </c>
      <c r="H1085" s="2" t="n">
        <v>595.39584527027</v>
      </c>
      <c r="I1085" s="2" t="n">
        <v>21.1826655405405</v>
      </c>
      <c r="J1085" s="4" t="n">
        <f aca="false">J1084*((H1085+(I1085/12))/H1084)</f>
        <v>65438.9066110418</v>
      </c>
      <c r="K1085" s="2" t="n">
        <f aca="false">D1085*$E$1862/E1085</f>
        <v>35.5217006756757</v>
      </c>
      <c r="L1085" s="4" t="n">
        <f aca="false">K1085*(J1085/H1085)</f>
        <v>3904.12743328054</v>
      </c>
      <c r="M1085" s="26" t="n">
        <f aca="false">H1085/AVERAGE(K965:K1084)</f>
        <v>17.0520154678177</v>
      </c>
      <c r="O1085" s="6" t="n">
        <f aca="false">J1085/AVERAGE(L965:L1084)</f>
        <v>20.511204667641</v>
      </c>
      <c r="Q1085" s="29" t="n">
        <f aca="false">1/M1085-(G1085/100-(((E1085/E965)^(1/10))-1))</f>
        <v>0.0401510388440626</v>
      </c>
      <c r="R1085" s="3" t="n">
        <f aca="false">((G1085/G1086+G1085/1200+((1+G1086/1200)^(-119))*(1-G1085/G1086)))</f>
        <v>0.995771377505339</v>
      </c>
      <c r="S1085" s="3" t="n">
        <f aca="false">S1084*R1084*E1084/E1085</f>
        <v>11.2507380182723</v>
      </c>
      <c r="T1085" s="9" t="n">
        <f aca="false">(($J1205/$J1085)^(1/10)-1)</f>
        <v>0.0457793660541415</v>
      </c>
      <c r="U1085" s="9" t="n">
        <f aca="false">(($S1205/$S1085)^(1/10)-1)</f>
        <v>-0.00674231693229765</v>
      </c>
      <c r="V1085" s="9" t="n">
        <f aca="false">T1085-U1085</f>
        <v>0.0525216829864391</v>
      </c>
      <c r="Y1085" s="28"/>
      <c r="Z1085" s="28"/>
    </row>
    <row r="1086" customFormat="false" ht="14.65" hidden="false" customHeight="false" outlineLevel="0" collapsed="false">
      <c r="A1086" s="11" t="n">
        <v>1960.1</v>
      </c>
      <c r="B1086" s="1" t="n">
        <v>53.73</v>
      </c>
      <c r="C1086" s="2" t="n">
        <v>1.95</v>
      </c>
      <c r="D1086" s="1" t="n">
        <v>3.27</v>
      </c>
      <c r="E1086" s="1" t="n">
        <v>29.8</v>
      </c>
      <c r="F1086" s="2" t="n">
        <f aca="false">F1085+1/12</f>
        <v>1960.79166666659</v>
      </c>
      <c r="G1086" s="3" t="n">
        <v>3.89</v>
      </c>
      <c r="H1086" s="2" t="n">
        <v>579.7467</v>
      </c>
      <c r="I1086" s="2" t="n">
        <v>21.0405</v>
      </c>
      <c r="J1086" s="4" t="n">
        <f aca="false">J1085*((H1086+(I1086/12))/H1085)</f>
        <v>63911.6470236123</v>
      </c>
      <c r="K1086" s="2" t="n">
        <f aca="false">D1086*$E$1862/E1086</f>
        <v>35.2833</v>
      </c>
      <c r="L1086" s="4" t="n">
        <f aca="false">K1086*(J1086/H1086)</f>
        <v>3889.65355978433</v>
      </c>
      <c r="M1086" s="26" t="n">
        <f aca="false">H1086/AVERAGE(K966:K1085)</f>
        <v>16.605104536251</v>
      </c>
      <c r="O1086" s="6" t="n">
        <f aca="false">J1086/AVERAGE(L966:L1085)</f>
        <v>19.9582276294836</v>
      </c>
      <c r="Q1086" s="29" t="n">
        <f aca="false">1/M1086-(G1086/100-(((E1086/E966)^(1/10))-1))</f>
        <v>0.0406836845293837</v>
      </c>
      <c r="R1086" s="3" t="n">
        <f aca="false">((G1086/G1087+G1086/1200+((1+G1087/1200)^(-119))*(1-G1086/G1087)))</f>
        <v>0.999960999859082</v>
      </c>
      <c r="S1086" s="3" t="n">
        <f aca="false">S1085*R1085*E1085/E1086</f>
        <v>11.1279738816925</v>
      </c>
      <c r="T1086" s="9" t="n">
        <f aca="false">(($J1206/$J1086)^(1/10)-1)</f>
        <v>0.0502964133508959</v>
      </c>
      <c r="U1086" s="9" t="n">
        <f aca="false">(($S1206/$S1086)^(1/10)-1)</f>
        <v>-0.00513121752577894</v>
      </c>
      <c r="V1086" s="9" t="n">
        <f aca="false">T1086-U1086</f>
        <v>0.0554276308766748</v>
      </c>
      <c r="Y1086" s="28"/>
      <c r="Z1086" s="28"/>
    </row>
    <row r="1087" customFormat="false" ht="14.65" hidden="false" customHeight="false" outlineLevel="0" collapsed="false">
      <c r="A1087" s="11" t="n">
        <v>1960.11</v>
      </c>
      <c r="B1087" s="1" t="n">
        <v>55.47</v>
      </c>
      <c r="C1087" s="2" t="n">
        <v>1.95</v>
      </c>
      <c r="D1087" s="1" t="n">
        <v>3.27</v>
      </c>
      <c r="E1087" s="1" t="n">
        <v>29.8</v>
      </c>
      <c r="F1087" s="2" t="n">
        <f aca="false">F1086+1/12</f>
        <v>1960.87499999992</v>
      </c>
      <c r="G1087" s="3" t="n">
        <v>3.93</v>
      </c>
      <c r="H1087" s="2" t="n">
        <v>598.5213</v>
      </c>
      <c r="I1087" s="2" t="n">
        <v>21.0405</v>
      </c>
      <c r="J1087" s="4" t="n">
        <f aca="false">J1086*((H1087+(I1087/12))/H1086)</f>
        <v>66174.6641176458</v>
      </c>
      <c r="K1087" s="2" t="n">
        <f aca="false">D1087*$E$1862/E1087</f>
        <v>35.2833</v>
      </c>
      <c r="L1087" s="4" t="n">
        <f aca="false">K1087*(J1087/H1087)</f>
        <v>3901.04834441503</v>
      </c>
      <c r="M1087" s="26" t="n">
        <f aca="false">H1087/AVERAGE(K967:K1086)</f>
        <v>17.146088452419</v>
      </c>
      <c r="O1087" s="6" t="n">
        <f aca="false">J1087/AVERAGE(L967:L1086)</f>
        <v>20.5909817516015</v>
      </c>
      <c r="Q1087" s="29" t="n">
        <f aca="false">1/M1087-(G1087/100-(((E1087/E967)^(1/10))-1))</f>
        <v>0.0379701285161348</v>
      </c>
      <c r="R1087" s="3" t="n">
        <f aca="false">((G1087/G1088+G1087/1200+((1+G1088/1200)^(-119))*(1-G1087/G1088)))</f>
        <v>1.01068757556991</v>
      </c>
      <c r="S1087" s="3" t="n">
        <f aca="false">S1086*R1086*E1086/E1087</f>
        <v>11.127539889143</v>
      </c>
      <c r="T1087" s="9" t="n">
        <f aca="false">(($J1207/$J1087)^(1/10)-1)</f>
        <v>0.0463327085172034</v>
      </c>
      <c r="U1087" s="9" t="n">
        <f aca="false">(($S1207/$S1087)^(1/10)-1)</f>
        <v>-0.00159655330802089</v>
      </c>
      <c r="V1087" s="9" t="n">
        <f aca="false">T1087-U1087</f>
        <v>0.0479292618252243</v>
      </c>
      <c r="Y1087" s="28"/>
      <c r="Z1087" s="28"/>
    </row>
    <row r="1088" customFormat="false" ht="14.65" hidden="false" customHeight="false" outlineLevel="0" collapsed="false">
      <c r="A1088" s="11" t="n">
        <v>1960.12</v>
      </c>
      <c r="B1088" s="1" t="n">
        <v>56.8</v>
      </c>
      <c r="C1088" s="2" t="n">
        <v>1.95</v>
      </c>
      <c r="D1088" s="1" t="n">
        <v>3.27</v>
      </c>
      <c r="E1088" s="1" t="n">
        <v>29.8</v>
      </c>
      <c r="F1088" s="2" t="n">
        <f aca="false">F1087+1/12</f>
        <v>1960.95833333325</v>
      </c>
      <c r="G1088" s="3" t="n">
        <v>3.84</v>
      </c>
      <c r="H1088" s="2" t="n">
        <v>612.872</v>
      </c>
      <c r="I1088" s="2" t="n">
        <v>21.0405</v>
      </c>
      <c r="J1088" s="4" t="n">
        <f aca="false">J1087*((H1088+(I1088/12))/H1087)</f>
        <v>67955.1884766793</v>
      </c>
      <c r="K1088" s="2" t="n">
        <f aca="false">D1088*$E$1862/E1088</f>
        <v>35.2833</v>
      </c>
      <c r="L1088" s="4" t="n">
        <f aca="false">K1088*(J1088/H1088)</f>
        <v>3912.20891406235</v>
      </c>
      <c r="M1088" s="26" t="n">
        <f aca="false">H1088/AVERAGE(K968:K1087)</f>
        <v>17.5620908339571</v>
      </c>
      <c r="O1088" s="6" t="n">
        <f aca="false">J1088/AVERAGE(L968:L1087)</f>
        <v>21.0712509479423</v>
      </c>
      <c r="Q1088" s="29" t="n">
        <f aca="false">1/M1088-(G1088/100-(((E1088/E968)^(1/10))-1))</f>
        <v>0.0362592261595422</v>
      </c>
      <c r="R1088" s="3" t="n">
        <f aca="false">((G1088/G1089+G1088/1200+((1+G1089/1200)^(-119))*(1-G1088/G1089)))</f>
        <v>1.0032</v>
      </c>
      <c r="S1088" s="3" t="n">
        <f aca="false">S1087*R1087*E1087/E1088</f>
        <v>11.2464663126154</v>
      </c>
      <c r="T1088" s="9" t="n">
        <f aca="false">(($J1208/$J1088)^(1/10)-1)</f>
        <v>0.0502673350774372</v>
      </c>
      <c r="U1088" s="9" t="n">
        <f aca="false">(($S1208/$S1088)^(1/10)-1)</f>
        <v>0.000631609240801856</v>
      </c>
      <c r="V1088" s="9" t="n">
        <f aca="false">T1088-U1088</f>
        <v>0.0496357258366353</v>
      </c>
      <c r="Y1088" s="28"/>
      <c r="Z1088" s="28"/>
    </row>
    <row r="1089" customFormat="false" ht="14.65" hidden="false" customHeight="false" outlineLevel="0" collapsed="false">
      <c r="A1089" s="11" t="n">
        <v>1961.01</v>
      </c>
      <c r="B1089" s="1" t="n">
        <v>59.72</v>
      </c>
      <c r="C1089" s="2" t="n">
        <v>1.94667</v>
      </c>
      <c r="D1089" s="1" t="n">
        <v>3.21</v>
      </c>
      <c r="E1089" s="1" t="n">
        <v>29.8</v>
      </c>
      <c r="F1089" s="2" t="n">
        <f aca="false">F1088+1/12</f>
        <v>1961.04166666659</v>
      </c>
      <c r="G1089" s="3" t="n">
        <v>3.84</v>
      </c>
      <c r="H1089" s="2" t="n">
        <v>644.3788</v>
      </c>
      <c r="I1089" s="2" t="n">
        <v>21.0045693</v>
      </c>
      <c r="J1089" s="4" t="n">
        <f aca="false">J1088*((H1089+(I1089/12))/H1088)</f>
        <v>71642.7414857385</v>
      </c>
      <c r="K1089" s="2" t="n">
        <f aca="false">D1089*$E$1862/E1089</f>
        <v>34.6359</v>
      </c>
      <c r="L1089" s="4" t="n">
        <f aca="false">K1089*(J1089/H1089)</f>
        <v>3850.85733705995</v>
      </c>
      <c r="M1089" s="26" t="n">
        <f aca="false">H1089/AVERAGE(K969:K1088)</f>
        <v>18.4704169864772</v>
      </c>
      <c r="O1089" s="6" t="n">
        <f aca="false">J1089/AVERAGE(L969:L1088)</f>
        <v>22.1380239120723</v>
      </c>
      <c r="Q1089" s="29" t="n">
        <f aca="false">1/M1089-(G1089/100-(((E1089/E969)^(1/10))-1))</f>
        <v>0.0318448486517559</v>
      </c>
      <c r="R1089" s="3" t="n">
        <f aca="false">((G1089/G1090+G1089/1200+((1+G1090/1200)^(-119))*(1-G1089/G1090)))</f>
        <v>1.00815559559156</v>
      </c>
      <c r="S1089" s="3" t="n">
        <f aca="false">S1088*R1088*E1088/E1089</f>
        <v>11.2824550048157</v>
      </c>
      <c r="T1089" s="9" t="n">
        <f aca="false">(($J1209/$J1089)^(1/10)-1)</f>
        <v>0.0489482021718564</v>
      </c>
      <c r="U1089" s="9" t="n">
        <f aca="false">(($S1209/$S1089)^(1/10)-1)</f>
        <v>0.00194008464295359</v>
      </c>
      <c r="V1089" s="9" t="n">
        <f aca="false">T1089-U1089</f>
        <v>0.0470081175289028</v>
      </c>
      <c r="Y1089" s="28"/>
      <c r="Z1089" s="28"/>
    </row>
    <row r="1090" customFormat="false" ht="14.65" hidden="false" customHeight="false" outlineLevel="0" collapsed="false">
      <c r="A1090" s="11" t="n">
        <v>1961.02</v>
      </c>
      <c r="B1090" s="1" t="n">
        <v>62.17</v>
      </c>
      <c r="C1090" s="2" t="n">
        <v>1.94333</v>
      </c>
      <c r="D1090" s="1" t="n">
        <v>3.15</v>
      </c>
      <c r="E1090" s="1" t="n">
        <v>29.8</v>
      </c>
      <c r="F1090" s="2" t="n">
        <f aca="false">F1089+1/12</f>
        <v>1961.12499999992</v>
      </c>
      <c r="G1090" s="3" t="n">
        <v>3.78</v>
      </c>
      <c r="H1090" s="2" t="n">
        <v>670.8143</v>
      </c>
      <c r="I1090" s="2" t="n">
        <v>20.9685307</v>
      </c>
      <c r="J1090" s="4" t="n">
        <f aca="false">J1089*((H1090+(I1090/12))/H1089)</f>
        <v>74776.1447125918</v>
      </c>
      <c r="K1090" s="2" t="n">
        <f aca="false">D1090*$E$1862/E1090</f>
        <v>33.9885</v>
      </c>
      <c r="L1090" s="4" t="n">
        <f aca="false">K1090*(J1090/H1090)</f>
        <v>3788.72214644787</v>
      </c>
      <c r="M1090" s="26" t="n">
        <f aca="false">H1090/AVERAGE(K970:K1089)</f>
        <v>19.2340144982984</v>
      </c>
      <c r="O1090" s="6" t="n">
        <f aca="false">J1090/AVERAGE(L970:L1089)</f>
        <v>23.0287432802901</v>
      </c>
      <c r="Q1090" s="29" t="n">
        <f aca="false">1/M1090-(G1090/100-(((E1090/E970)^(1/10))-1))</f>
        <v>0.0291030546893694</v>
      </c>
      <c r="R1090" s="3" t="n">
        <f aca="false">((G1090/G1091+G1090/1200+((1+G1091/1200)^(-119))*(1-G1090/G1091)))</f>
        <v>1.00645991867804</v>
      </c>
      <c r="S1090" s="3" t="n">
        <f aca="false">S1089*R1089*E1089/E1090</f>
        <v>11.374470145115</v>
      </c>
      <c r="T1090" s="9" t="n">
        <f aca="false">(($J1210/$J1090)^(1/10)-1)</f>
        <v>0.0484602606051283</v>
      </c>
      <c r="U1090" s="9" t="n">
        <f aca="false">(($S1210/$S1090)^(1/10)-1)</f>
        <v>0.00235192244261451</v>
      </c>
      <c r="V1090" s="9" t="n">
        <f aca="false">T1090-U1090</f>
        <v>0.0461083381625138</v>
      </c>
      <c r="Y1090" s="28"/>
      <c r="Z1090" s="28"/>
    </row>
    <row r="1091" customFormat="false" ht="14.65" hidden="false" customHeight="false" outlineLevel="0" collapsed="false">
      <c r="A1091" s="11" t="n">
        <v>1961.03</v>
      </c>
      <c r="B1091" s="1" t="n">
        <v>64.12</v>
      </c>
      <c r="C1091" s="2" t="n">
        <v>1.94</v>
      </c>
      <c r="D1091" s="1" t="n">
        <v>3.09</v>
      </c>
      <c r="E1091" s="1" t="n">
        <v>29.8</v>
      </c>
      <c r="F1091" s="2" t="n">
        <f aca="false">F1090+1/12</f>
        <v>1961.20833333325</v>
      </c>
      <c r="G1091" s="3" t="n">
        <v>3.74</v>
      </c>
      <c r="H1091" s="2" t="n">
        <v>691.8548</v>
      </c>
      <c r="I1091" s="2" t="n">
        <v>20.9326</v>
      </c>
      <c r="J1091" s="4" t="n">
        <f aca="false">J1090*((H1091+(I1091/12))/H1090)</f>
        <v>77315.9917811365</v>
      </c>
      <c r="K1091" s="2" t="n">
        <f aca="false">D1091*$E$1862/E1091</f>
        <v>33.3411</v>
      </c>
      <c r="L1091" s="4" t="n">
        <f aca="false">K1091*(J1091/H1091)</f>
        <v>3725.92661577841</v>
      </c>
      <c r="M1091" s="26" t="n">
        <f aca="false">H1091/AVERAGE(K971:K1090)</f>
        <v>19.8442252727256</v>
      </c>
      <c r="O1091" s="6" t="n">
        <f aca="false">J1091/AVERAGE(L971:L1090)</f>
        <v>23.7339781271826</v>
      </c>
      <c r="Q1091" s="29" t="n">
        <f aca="false">1/M1091-(G1091/100-(((E1091/E971)^(1/10))-1))</f>
        <v>0.0275102577726529</v>
      </c>
      <c r="R1091" s="3" t="n">
        <f aca="false">((G1091/G1092+G1091/1200+((1+G1092/1200)^(-119))*(1-G1091/G1092)))</f>
        <v>0.999812936272291</v>
      </c>
      <c r="S1091" s="3" t="n">
        <f aca="false">S1090*R1090*E1090/E1091</f>
        <v>11.4479482972583</v>
      </c>
      <c r="T1091" s="9" t="n">
        <f aca="false">(($J1211/$J1091)^(1/10)-1)</f>
        <v>0.0476230297217601</v>
      </c>
      <c r="U1091" s="9" t="n">
        <f aca="false">(($S1211/$S1091)^(1/10)-1)</f>
        <v>0.00501333592485143</v>
      </c>
      <c r="V1091" s="9" t="n">
        <f aca="false">T1091-U1091</f>
        <v>0.0426096937969087</v>
      </c>
      <c r="Y1091" s="28"/>
      <c r="Z1091" s="28"/>
    </row>
    <row r="1092" customFormat="false" ht="14.65" hidden="false" customHeight="false" outlineLevel="0" collapsed="false">
      <c r="A1092" s="11" t="n">
        <v>1961.04</v>
      </c>
      <c r="B1092" s="1" t="n">
        <v>65.83</v>
      </c>
      <c r="C1092" s="2" t="n">
        <v>1.94</v>
      </c>
      <c r="D1092" s="1" t="n">
        <v>3.07</v>
      </c>
      <c r="E1092" s="1" t="n">
        <v>29.8</v>
      </c>
      <c r="F1092" s="2" t="n">
        <f aca="false">F1091+1/12</f>
        <v>1961.29166666658</v>
      </c>
      <c r="G1092" s="3" t="n">
        <v>3.78</v>
      </c>
      <c r="H1092" s="2" t="n">
        <v>710.3057</v>
      </c>
      <c r="I1092" s="2" t="n">
        <v>20.9326</v>
      </c>
      <c r="J1092" s="4" t="n">
        <f aca="false">J1091*((H1092+(I1092/12))/H1091)</f>
        <v>79572.8502436603</v>
      </c>
      <c r="K1092" s="2" t="n">
        <f aca="false">D1092*$E$1862/E1092</f>
        <v>33.1253</v>
      </c>
      <c r="L1092" s="4" t="n">
        <f aca="false">K1092*(J1092/H1092)</f>
        <v>3710.90156840403</v>
      </c>
      <c r="M1092" s="26" t="n">
        <f aca="false">H1092/AVERAGE(K972:K1091)</f>
        <v>20.3828429757548</v>
      </c>
      <c r="O1092" s="6" t="n">
        <f aca="false">J1092/AVERAGE(L972:L1091)</f>
        <v>24.3521002175228</v>
      </c>
      <c r="Q1092" s="29" t="n">
        <f aca="false">1/M1092-(G1092/100-(((E1092/E972)^(1/10))-1))</f>
        <v>0.0257786334590422</v>
      </c>
      <c r="R1092" s="3" t="n">
        <f aca="false">((G1092/G1093+G1092/1200+((1+G1093/1200)^(-119))*(1-G1092/G1093)))</f>
        <v>1.00895049828155</v>
      </c>
      <c r="S1092" s="3" t="n">
        <f aca="false">S1091*R1091*E1091/E1092</f>
        <v>11.4458068013752</v>
      </c>
      <c r="T1092" s="9" t="n">
        <f aca="false">(($J1212/$J1092)^(1/10)-1)</f>
        <v>0.0481268619524076</v>
      </c>
      <c r="U1092" s="9" t="n">
        <f aca="false">(($S1212/$S1092)^(1/10)-1)</f>
        <v>0.00427539470498606</v>
      </c>
      <c r="V1092" s="9" t="n">
        <f aca="false">T1092-U1092</f>
        <v>0.0438514672474215</v>
      </c>
      <c r="Y1092" s="28"/>
      <c r="Z1092" s="28"/>
    </row>
    <row r="1093" customFormat="false" ht="14.65" hidden="false" customHeight="false" outlineLevel="0" collapsed="false">
      <c r="A1093" s="11" t="n">
        <v>1961.05</v>
      </c>
      <c r="B1093" s="1" t="n">
        <v>66.5</v>
      </c>
      <c r="C1093" s="2" t="n">
        <v>1.94</v>
      </c>
      <c r="D1093" s="1" t="n">
        <v>3.05</v>
      </c>
      <c r="E1093" s="1" t="n">
        <v>29.8</v>
      </c>
      <c r="F1093" s="2" t="n">
        <f aca="false">F1092+1/12</f>
        <v>1961.37499999992</v>
      </c>
      <c r="G1093" s="3" t="n">
        <v>3.71</v>
      </c>
      <c r="H1093" s="2" t="n">
        <v>717.535</v>
      </c>
      <c r="I1093" s="2" t="n">
        <v>20.9326</v>
      </c>
      <c r="J1093" s="4" t="n">
        <f aca="false">J1092*((H1093+(I1093/12))/H1092)</f>
        <v>80578.137910671</v>
      </c>
      <c r="K1093" s="2" t="n">
        <f aca="false">D1093*$E$1862/E1093</f>
        <v>32.9095</v>
      </c>
      <c r="L1093" s="4" t="n">
        <f aca="false">K1093*(J1093/H1093)</f>
        <v>3695.68903199318</v>
      </c>
      <c r="M1093" s="26" t="n">
        <f aca="false">H1093/AVERAGE(K973:K1092)</f>
        <v>20.5986068432973</v>
      </c>
      <c r="O1093" s="6" t="n">
        <f aca="false">J1093/AVERAGE(L973:L1092)</f>
        <v>24.5843982700641</v>
      </c>
      <c r="Q1093" s="29" t="n">
        <f aca="false">1/M1093-(G1093/100-(((E1093/E973)^(1/10))-1))</f>
        <v>0.025572348486321</v>
      </c>
      <c r="R1093" s="3" t="n">
        <f aca="false">((G1093/G1094+G1093/1200+((1+G1094/1200)^(-119))*(1-G1093/G1094)))</f>
        <v>0.989116265183567</v>
      </c>
      <c r="S1093" s="3" t="n">
        <f aca="false">S1092*R1092*E1092/E1093</f>
        <v>11.5482524754818</v>
      </c>
      <c r="T1093" s="9" t="n">
        <f aca="false">(($J1213/$J1093)^(1/10)-1)</f>
        <v>0.0451258875796445</v>
      </c>
      <c r="U1093" s="9" t="n">
        <f aca="false">(($S1213/$S1093)^(1/10)-1)</f>
        <v>-0.000808794222476705</v>
      </c>
      <c r="V1093" s="9" t="n">
        <f aca="false">T1093-U1093</f>
        <v>0.0459346818021212</v>
      </c>
      <c r="Y1093" s="28"/>
      <c r="Z1093" s="28"/>
    </row>
    <row r="1094" customFormat="false" ht="14.65" hidden="false" customHeight="false" outlineLevel="0" collapsed="false">
      <c r="A1094" s="11" t="n">
        <v>1961.06</v>
      </c>
      <c r="B1094" s="1" t="n">
        <v>65.62</v>
      </c>
      <c r="C1094" s="2" t="n">
        <v>1.94</v>
      </c>
      <c r="D1094" s="1" t="n">
        <v>3.03</v>
      </c>
      <c r="E1094" s="1" t="n">
        <v>29.8</v>
      </c>
      <c r="F1094" s="2" t="n">
        <f aca="false">F1093+1/12</f>
        <v>1961.45833333325</v>
      </c>
      <c r="G1094" s="3" t="n">
        <v>3.88</v>
      </c>
      <c r="H1094" s="2" t="n">
        <v>708.0398</v>
      </c>
      <c r="I1094" s="2" t="n">
        <v>20.9326</v>
      </c>
      <c r="J1094" s="4" t="n">
        <f aca="false">J1093*((H1094+(I1094/12))/H1093)</f>
        <v>79707.7324610594</v>
      </c>
      <c r="K1094" s="2" t="n">
        <f aca="false">D1094*$E$1862/E1094</f>
        <v>32.6937</v>
      </c>
      <c r="L1094" s="4" t="n">
        <f aca="false">K1094*(J1094/H1094)</f>
        <v>3680.50029498644</v>
      </c>
      <c r="M1094" s="26" t="n">
        <f aca="false">H1094/AVERAGE(K974:K1093)</f>
        <v>20.3324145515923</v>
      </c>
      <c r="O1094" s="6" t="n">
        <f aca="false">J1094/AVERAGE(L974:L1093)</f>
        <v>24.2439648532697</v>
      </c>
      <c r="Q1094" s="29" t="n">
        <f aca="false">1/M1094-(G1094/100-(((E1094/E974)^(1/10))-1))</f>
        <v>0.0245079262153135</v>
      </c>
      <c r="R1094" s="3" t="n">
        <f aca="false">((G1094/G1095+G1094/1200+((1+G1095/1200)^(-119))*(1-G1094/G1095)))</f>
        <v>0.999951135920928</v>
      </c>
      <c r="S1094" s="3" t="n">
        <f aca="false">S1093*R1093*E1093/E1094</f>
        <v>11.4225643579454</v>
      </c>
      <c r="T1094" s="9" t="n">
        <f aca="false">(($J1214/$J1094)^(1/10)-1)</f>
        <v>0.0438050706320898</v>
      </c>
      <c r="U1094" s="9" t="n">
        <f aca="false">(($S1214/$S1094)^(1/10)-1)</f>
        <v>-0.000871991785230786</v>
      </c>
      <c r="V1094" s="9" t="n">
        <f aca="false">T1094-U1094</f>
        <v>0.0446770624173206</v>
      </c>
      <c r="Y1094" s="28"/>
      <c r="Z1094" s="28"/>
    </row>
    <row r="1095" customFormat="false" ht="14.65" hidden="false" customHeight="false" outlineLevel="0" collapsed="false">
      <c r="A1095" s="11" t="n">
        <v>1961.07</v>
      </c>
      <c r="B1095" s="1" t="n">
        <v>65.44</v>
      </c>
      <c r="C1095" s="2" t="n">
        <v>1.94667</v>
      </c>
      <c r="D1095" s="1" t="n">
        <v>3.03667</v>
      </c>
      <c r="E1095" s="1" t="n">
        <v>30</v>
      </c>
      <c r="F1095" s="2" t="n">
        <f aca="false">F1094+1/12</f>
        <v>1961.54166666658</v>
      </c>
      <c r="G1095" s="3" t="n">
        <v>3.92</v>
      </c>
      <c r="H1095" s="2" t="n">
        <v>701.390282666667</v>
      </c>
      <c r="I1095" s="2" t="n">
        <v>20.864538838</v>
      </c>
      <c r="J1095" s="4" t="n">
        <f aca="false">J1094*((H1095+(I1095/12))/H1094)</f>
        <v>79154.8974481615</v>
      </c>
      <c r="K1095" s="2" t="n">
        <f aca="false">D1095*$E$1862/E1095</f>
        <v>32.5472315046667</v>
      </c>
      <c r="L1095" s="4" t="n">
        <f aca="false">K1095*(J1095/H1095)</f>
        <v>3673.09447484579</v>
      </c>
      <c r="M1095" s="26" t="n">
        <f aca="false">H1095/AVERAGE(K975:K1094)</f>
        <v>20.1466437368273</v>
      </c>
      <c r="O1095" s="6" t="n">
        <f aca="false">J1095/AVERAGE(L975:L1094)</f>
        <v>24.001732449097</v>
      </c>
      <c r="Q1095" s="29" t="n">
        <f aca="false">1/M1095-(G1095/100-(((E1095/E975)^(1/10))-1))</f>
        <v>0.0252400093104584</v>
      </c>
      <c r="R1095" s="3" t="n">
        <f aca="false">((G1095/G1096+G1095/1200+((1+G1096/1200)^(-119))*(1-G1095/G1096)))</f>
        <v>0.993474980387101</v>
      </c>
      <c r="S1095" s="3" t="n">
        <f aca="false">S1094*R1094*E1094/E1095</f>
        <v>11.3458594968251</v>
      </c>
      <c r="T1095" s="9" t="n">
        <f aca="false">(($J1215/$J1095)^(1/10)-1)</f>
        <v>0.0437901171458128</v>
      </c>
      <c r="U1095" s="9" t="n">
        <f aca="false">(($S1215/$S1095)^(1/10)-1)</f>
        <v>-0.00142149641153666</v>
      </c>
      <c r="V1095" s="9" t="n">
        <f aca="false">T1095-U1095</f>
        <v>0.0452116135573495</v>
      </c>
      <c r="Y1095" s="28"/>
      <c r="Z1095" s="28"/>
    </row>
    <row r="1096" customFormat="false" ht="14.65" hidden="false" customHeight="false" outlineLevel="0" collapsed="false">
      <c r="A1096" s="11" t="n">
        <v>1961.08</v>
      </c>
      <c r="B1096" s="1" t="n">
        <v>67.79</v>
      </c>
      <c r="C1096" s="2" t="n">
        <v>1.95333</v>
      </c>
      <c r="D1096" s="1" t="n">
        <v>3.04333</v>
      </c>
      <c r="E1096" s="1" t="n">
        <v>29.9</v>
      </c>
      <c r="F1096" s="2" t="n">
        <f aca="false">F1095+1/12</f>
        <v>1961.62499999992</v>
      </c>
      <c r="G1096" s="3" t="n">
        <v>4.04</v>
      </c>
      <c r="H1096" s="2" t="n">
        <v>729.007765217392</v>
      </c>
      <c r="I1096" s="2" t="n">
        <v>21.0059409652174</v>
      </c>
      <c r="J1096" s="4" t="n">
        <f aca="false">J1095*((H1096+(I1096/12))/H1095)</f>
        <v>82469.1995066619</v>
      </c>
      <c r="K1096" s="2" t="n">
        <f aca="false">D1096*$E$1862/E1096</f>
        <v>32.7277061826087</v>
      </c>
      <c r="L1096" s="4" t="n">
        <f aca="false">K1096*(J1096/H1096)</f>
        <v>3702.33056401548</v>
      </c>
      <c r="M1096" s="26" t="n">
        <f aca="false">H1096/AVERAGE(K976:K1095)</f>
        <v>20.9416884752152</v>
      </c>
      <c r="O1096" s="6" t="n">
        <f aca="false">J1096/AVERAGE(L976:L1095)</f>
        <v>24.9273717886888</v>
      </c>
      <c r="Q1096" s="29" t="n">
        <f aca="false">1/M1096-(G1096/100-(((E1096/E976)^(1/10))-1))</f>
        <v>0.0218168151884077</v>
      </c>
      <c r="R1096" s="3" t="n">
        <f aca="false">((G1096/G1097+G1096/1200+((1+G1097/1200)^(-119))*(1-G1096/G1097)))</f>
        <v>1.00827620962682</v>
      </c>
      <c r="S1096" s="3" t="n">
        <f aca="false">S1095*R1095*E1095/E1096</f>
        <v>11.3095259609529</v>
      </c>
      <c r="T1096" s="9" t="n">
        <f aca="false">(($J1216/$J1096)^(1/10)-1)</f>
        <v>0.0376745334360107</v>
      </c>
      <c r="U1096" s="9" t="n">
        <f aca="false">(($S1216/$S1096)^(1/10)-1)</f>
        <v>0.000290668455689369</v>
      </c>
      <c r="V1096" s="9" t="n">
        <f aca="false">T1096-U1096</f>
        <v>0.0373838649803213</v>
      </c>
      <c r="Y1096" s="28"/>
      <c r="Z1096" s="28"/>
    </row>
    <row r="1097" customFormat="false" ht="14.65" hidden="false" customHeight="false" outlineLevel="0" collapsed="false">
      <c r="A1097" s="11" t="n">
        <v>1961.09</v>
      </c>
      <c r="B1097" s="1" t="n">
        <v>67.26</v>
      </c>
      <c r="C1097" s="2" t="n">
        <v>1.96</v>
      </c>
      <c r="D1097" s="1" t="n">
        <v>3.05</v>
      </c>
      <c r="E1097" s="1" t="n">
        <v>30</v>
      </c>
      <c r="F1097" s="2" t="n">
        <f aca="false">F1096+1/12</f>
        <v>1961.70833333325</v>
      </c>
      <c r="G1097" s="3" t="n">
        <v>3.98</v>
      </c>
      <c r="H1097" s="2" t="n">
        <v>720.897164</v>
      </c>
      <c r="I1097" s="2" t="n">
        <v>21.0074106666667</v>
      </c>
      <c r="J1097" s="4" t="n">
        <f aca="false">J1096*((H1097+(I1097/12))/H1096)</f>
        <v>81749.7246444008</v>
      </c>
      <c r="K1097" s="2" t="n">
        <f aca="false">D1097*$E$1862/E1097</f>
        <v>32.6901033333333</v>
      </c>
      <c r="L1097" s="4" t="n">
        <f aca="false">K1097*(J1097/H1097)</f>
        <v>3707.05709434169</v>
      </c>
      <c r="M1097" s="26" t="n">
        <f aca="false">H1097/AVERAGE(K977:K1096)</f>
        <v>20.7052430441473</v>
      </c>
      <c r="O1097" s="6" t="n">
        <f aca="false">J1097/AVERAGE(L977:L1096)</f>
        <v>24.626812599567</v>
      </c>
      <c r="Q1097" s="29" t="n">
        <f aca="false">1/M1097-(G1097/100-(((E1097/E977)^(1/10))-1))</f>
        <v>0.0225205738094319</v>
      </c>
      <c r="R1097" s="3" t="n">
        <f aca="false">((G1097/G1098+G1097/1200+((1+G1098/1200)^(-119))*(1-G1097/G1098)))</f>
        <v>1.00823996278528</v>
      </c>
      <c r="S1097" s="3" t="n">
        <f aca="false">S1096*R1096*E1096/E1097</f>
        <v>11.3651155486905</v>
      </c>
      <c r="T1097" s="9" t="n">
        <f aca="false">(($J1217/$J1097)^(1/10)-1)</f>
        <v>0.0411377900502483</v>
      </c>
      <c r="U1097" s="9" t="n">
        <f aca="false">(($S1217/$S1097)^(1/10)-1)</f>
        <v>0.0035461046872165</v>
      </c>
      <c r="V1097" s="9" t="n">
        <f aca="false">T1097-U1097</f>
        <v>0.0375916853630318</v>
      </c>
      <c r="Y1097" s="28"/>
      <c r="Z1097" s="28"/>
    </row>
    <row r="1098" customFormat="false" ht="14.65" hidden="false" customHeight="false" outlineLevel="0" collapsed="false">
      <c r="A1098" s="11" t="n">
        <v>1961.1</v>
      </c>
      <c r="B1098" s="1" t="n">
        <v>68</v>
      </c>
      <c r="C1098" s="2" t="n">
        <v>1.98</v>
      </c>
      <c r="D1098" s="1" t="n">
        <v>3.09667</v>
      </c>
      <c r="E1098" s="1" t="n">
        <v>30</v>
      </c>
      <c r="F1098" s="2" t="n">
        <f aca="false">F1097+1/12</f>
        <v>1961.79166666658</v>
      </c>
      <c r="G1098" s="3" t="n">
        <v>3.92</v>
      </c>
      <c r="H1098" s="2" t="n">
        <v>728.828533333333</v>
      </c>
      <c r="I1098" s="2" t="n">
        <v>21.221772</v>
      </c>
      <c r="J1098" s="4" t="n">
        <f aca="false">J1097*((H1098+(I1098/12))/H1097)</f>
        <v>82849.6874871481</v>
      </c>
      <c r="K1098" s="2" t="n">
        <f aca="false">D1098*$E$1862/E1098</f>
        <v>33.1903155046667</v>
      </c>
      <c r="L1098" s="4" t="n">
        <f aca="false">K1098*(J1098/H1098)</f>
        <v>3772.91384927687</v>
      </c>
      <c r="M1098" s="26" t="n">
        <f aca="false">H1098/AVERAGE(K978:K1097)</f>
        <v>20.9241901410108</v>
      </c>
      <c r="O1098" s="6" t="n">
        <f aca="false">J1098/AVERAGE(L978:L1097)</f>
        <v>24.8699166530282</v>
      </c>
      <c r="Q1098" s="29" t="n">
        <f aca="false">1/M1098-(G1098/100-(((E1098/E978)^(1/10))-1))</f>
        <v>0.0222275046650634</v>
      </c>
      <c r="R1098" s="3" t="n">
        <f aca="false">((G1098/G1099+G1098/1200+((1+G1099/1200)^(-119))*(1-G1098/G1099)))</f>
        <v>1.00162709806957</v>
      </c>
      <c r="S1098" s="3" t="n">
        <f aca="false">S1097*R1097*E1097/E1098</f>
        <v>11.4587636778621</v>
      </c>
      <c r="T1098" s="9" t="n">
        <f aca="false">(($J1218/$J1098)^(1/10)-1)</f>
        <v>0.0375383699755403</v>
      </c>
      <c r="U1098" s="9" t="n">
        <f aca="false">(($S1218/$S1098)^(1/10)-1)</f>
        <v>0.00454658363660165</v>
      </c>
      <c r="V1098" s="9" t="n">
        <f aca="false">T1098-U1098</f>
        <v>0.0329917863389386</v>
      </c>
      <c r="Y1098" s="28"/>
      <c r="Z1098" s="28"/>
    </row>
    <row r="1099" customFormat="false" ht="14.65" hidden="false" customHeight="false" outlineLevel="0" collapsed="false">
      <c r="A1099" s="11" t="n">
        <v>1961.11</v>
      </c>
      <c r="B1099" s="1" t="n">
        <v>71.08</v>
      </c>
      <c r="C1099" s="2" t="n">
        <v>2</v>
      </c>
      <c r="D1099" s="1" t="n">
        <v>3.14333</v>
      </c>
      <c r="E1099" s="1" t="n">
        <v>30</v>
      </c>
      <c r="F1099" s="2" t="n">
        <f aca="false">F1098+1/12</f>
        <v>1961.87499999992</v>
      </c>
      <c r="G1099" s="3" t="n">
        <v>3.94</v>
      </c>
      <c r="H1099" s="2" t="n">
        <v>761.840178666667</v>
      </c>
      <c r="I1099" s="2" t="n">
        <v>21.4361333333333</v>
      </c>
      <c r="J1099" s="4" t="n">
        <f aca="false">J1098*((H1099+(I1099/12))/H1098)</f>
        <v>86805.3539387403</v>
      </c>
      <c r="K1099" s="2" t="n">
        <f aca="false">D1099*$E$1862/E1099</f>
        <v>33.6904204953333</v>
      </c>
      <c r="L1099" s="4" t="n">
        <f aca="false">K1099*(J1099/H1099)</f>
        <v>3838.74329201267</v>
      </c>
      <c r="M1099" s="26" t="n">
        <f aca="false">H1099/AVERAGE(K979:K1098)</f>
        <v>21.8579577219597</v>
      </c>
      <c r="O1099" s="6" t="n">
        <f aca="false">J1099/AVERAGE(L979:L1098)</f>
        <v>25.9600881103723</v>
      </c>
      <c r="Q1099" s="29" t="n">
        <f aca="false">1/M1099-(G1099/100-(((E1099/E979)^(1/10))-1))</f>
        <v>0.0192153216486475</v>
      </c>
      <c r="R1099" s="3" t="n">
        <f aca="false">((G1099/G1100+G1099/1200+((1+G1100/1200)^(-119))*(1-G1099/G1100)))</f>
        <v>0.993500756643783</v>
      </c>
      <c r="S1099" s="3" t="n">
        <f aca="false">S1098*R1098*E1098/E1099</f>
        <v>11.477408210122</v>
      </c>
      <c r="T1099" s="9" t="n">
        <f aca="false">(($J1219/$J1099)^(1/10)-1)</f>
        <v>0.0281040434797653</v>
      </c>
      <c r="U1099" s="9" t="n">
        <f aca="false">(($S1219/$S1099)^(1/10)-1)</f>
        <v>0.00577774777951356</v>
      </c>
      <c r="V1099" s="9" t="n">
        <f aca="false">T1099-U1099</f>
        <v>0.0223262957002517</v>
      </c>
      <c r="Y1099" s="28"/>
      <c r="Z1099" s="28"/>
    </row>
    <row r="1100" customFormat="false" ht="14.65" hidden="false" customHeight="false" outlineLevel="0" collapsed="false">
      <c r="A1100" s="11" t="n">
        <v>1961.12</v>
      </c>
      <c r="B1100" s="1" t="n">
        <v>71.74</v>
      </c>
      <c r="C1100" s="2" t="n">
        <v>2.02</v>
      </c>
      <c r="D1100" s="1" t="n">
        <v>3.19</v>
      </c>
      <c r="E1100" s="1" t="n">
        <v>30</v>
      </c>
      <c r="F1100" s="2" t="n">
        <f aca="false">F1099+1/12</f>
        <v>1961.95833333325</v>
      </c>
      <c r="G1100" s="3" t="n">
        <v>4.06</v>
      </c>
      <c r="H1100" s="2" t="n">
        <v>768.914102666667</v>
      </c>
      <c r="I1100" s="2" t="n">
        <v>21.6504946666667</v>
      </c>
      <c r="J1100" s="4" t="n">
        <f aca="false">J1099*((H1100+(I1100/12))/H1099)</f>
        <v>87816.9432490844</v>
      </c>
      <c r="K1100" s="2" t="n">
        <f aca="false">D1100*$E$1862/E1100</f>
        <v>34.1906326666667</v>
      </c>
      <c r="L1100" s="4" t="n">
        <f aca="false">K1100*(J1100/H1100)</f>
        <v>3904.87941127097</v>
      </c>
      <c r="M1100" s="26" t="n">
        <f aca="false">H1100/AVERAGE(K980:K1099)</f>
        <v>22.0414801983823</v>
      </c>
      <c r="O1100" s="6" t="n">
        <f aca="false">J1100/AVERAGE(L980:L1099)</f>
        <v>26.1589674543886</v>
      </c>
      <c r="Q1100" s="29" t="n">
        <f aca="false">1/M1100-(G1100/100-(((E1100/E980)^(1/10))-1))</f>
        <v>0.0172515331809288</v>
      </c>
      <c r="R1100" s="3" t="n">
        <f aca="false">((G1100/G1101+G1100/1200+((1+G1101/1200)^(-119))*(1-G1100/G1101)))</f>
        <v>1.00175442018633</v>
      </c>
      <c r="S1100" s="3" t="n">
        <f aca="false">S1099*R1099*E1099/E1100</f>
        <v>11.4028137410658</v>
      </c>
      <c r="T1100" s="9" t="n">
        <f aca="false">(($J1220/$J1100)^(1/10)-1)</f>
        <v>0.033538175321391</v>
      </c>
      <c r="U1100" s="9" t="n">
        <f aca="false">(($S1220/$S1100)^(1/10)-1)</f>
        <v>0.00552582122759504</v>
      </c>
      <c r="V1100" s="9" t="n">
        <f aca="false">T1100-U1100</f>
        <v>0.028012354093796</v>
      </c>
      <c r="Y1100" s="28"/>
      <c r="Z1100" s="28"/>
    </row>
    <row r="1101" customFormat="false" ht="14.65" hidden="false" customHeight="false" outlineLevel="0" collapsed="false">
      <c r="A1101" s="11" t="n">
        <v>1962.01</v>
      </c>
      <c r="B1101" s="1" t="n">
        <v>69.07</v>
      </c>
      <c r="C1101" s="2" t="n">
        <v>2.02667</v>
      </c>
      <c r="D1101" s="1" t="n">
        <v>3.25</v>
      </c>
      <c r="E1101" s="1" t="n">
        <v>30</v>
      </c>
      <c r="F1101" s="2" t="n">
        <f aca="false">F1100+1/12</f>
        <v>1962.04166666658</v>
      </c>
      <c r="G1101" s="3" t="n">
        <v>4.08</v>
      </c>
      <c r="H1101" s="2" t="n">
        <v>740.296864666667</v>
      </c>
      <c r="I1101" s="2" t="n">
        <v>21.7219841713333</v>
      </c>
      <c r="J1101" s="4" t="n">
        <f aca="false">J1100*((H1101+(I1101/12))/H1100)</f>
        <v>84755.3331555452</v>
      </c>
      <c r="K1101" s="2" t="n">
        <f aca="false">D1101*$E$1862/E1101</f>
        <v>34.8337166666667</v>
      </c>
      <c r="L1101" s="4" t="n">
        <f aca="false">K1101*(J1101/H1101)</f>
        <v>3988.05317439586</v>
      </c>
      <c r="M1101" s="26" t="n">
        <f aca="false">H1101/AVERAGE(K981:K1100)</f>
        <v>21.1979314000152</v>
      </c>
      <c r="O1101" s="6" t="n">
        <f aca="false">J1101/AVERAGE(L981:L1100)</f>
        <v>25.1424599160829</v>
      </c>
      <c r="Q1101" s="29" t="n">
        <f aca="false">1/M1101-(G1101/100-(((E1101/E981)^(1/10))-1))</f>
        <v>0.0188569437164828</v>
      </c>
      <c r="R1101" s="3" t="n">
        <f aca="false">((G1101/G1102+G1101/1200+((1+G1102/1200)^(-119))*(1-G1101/G1102)))</f>
        <v>1.00666389542652</v>
      </c>
      <c r="S1101" s="3" t="n">
        <f aca="false">S1100*R1100*E1100/E1101</f>
        <v>11.422819067674</v>
      </c>
      <c r="T1101" s="9" t="n">
        <f aca="false">(($J1221/$J1101)^(1/10)-1)</f>
        <v>0.0417105826024302</v>
      </c>
      <c r="U1101" s="9" t="n">
        <f aca="false">(($S1221/$S1101)^(1/10)-1)</f>
        <v>0.00569551202545404</v>
      </c>
      <c r="V1101" s="9" t="n">
        <f aca="false">T1101-U1101</f>
        <v>0.0360150705769762</v>
      </c>
      <c r="Y1101" s="28"/>
      <c r="Z1101" s="28"/>
    </row>
    <row r="1102" customFormat="false" ht="14.65" hidden="false" customHeight="false" outlineLevel="0" collapsed="false">
      <c r="A1102" s="11" t="n">
        <v>1962.02</v>
      </c>
      <c r="B1102" s="1" t="n">
        <v>70.22</v>
      </c>
      <c r="C1102" s="2" t="n">
        <v>2.03333</v>
      </c>
      <c r="D1102" s="1" t="n">
        <v>3.31</v>
      </c>
      <c r="E1102" s="1" t="n">
        <v>30.1</v>
      </c>
      <c r="F1102" s="2" t="n">
        <f aca="false">F1101+1/12</f>
        <v>1962.12499999992</v>
      </c>
      <c r="G1102" s="3" t="n">
        <v>4.04</v>
      </c>
      <c r="H1102" s="2" t="n">
        <v>750.122233887043</v>
      </c>
      <c r="I1102" s="2" t="n">
        <v>21.7209632843854</v>
      </c>
      <c r="J1102" s="4" t="n">
        <f aca="false">J1101*((H1102+(I1102/12))/H1101)</f>
        <v>86087.4560448255</v>
      </c>
      <c r="K1102" s="2" t="n">
        <f aca="false">D1102*$E$1862/E1102</f>
        <v>35.3589375415282</v>
      </c>
      <c r="L1102" s="4" t="n">
        <f aca="false">K1102*(J1102/H1102)</f>
        <v>4057.95328265982</v>
      </c>
      <c r="M1102" s="26" t="n">
        <f aca="false">H1102/AVERAGE(K982:K1101)</f>
        <v>21.4516877548734</v>
      </c>
      <c r="O1102" s="6" t="n">
        <f aca="false">J1102/AVERAGE(L982:L1101)</f>
        <v>25.4270571207174</v>
      </c>
      <c r="Q1102" s="29" t="n">
        <f aca="false">1/M1102-(G1102/100-(((E1102/E982)^(1/10))-1))</f>
        <v>0.0198034789240561</v>
      </c>
      <c r="R1102" s="3" t="n">
        <f aca="false">((G1102/G1103+G1102/1200+((1+G1103/1200)^(-119))*(1-G1102/G1103)))</f>
        <v>1.01238850038752</v>
      </c>
      <c r="S1102" s="3" t="n">
        <f aca="false">S1101*R1101*E1101/E1102</f>
        <v>11.4607370824755</v>
      </c>
      <c r="T1102" s="9" t="n">
        <f aca="false">(($J1222/$J1102)^(1/10)-1)</f>
        <v>0.0417319828251388</v>
      </c>
      <c r="U1102" s="9" t="n">
        <f aca="false">(($S1222/$S1102)^(1/10)-1)</f>
        <v>0.00440052636967536</v>
      </c>
      <c r="V1102" s="9" t="n">
        <f aca="false">T1102-U1102</f>
        <v>0.0373314564554634</v>
      </c>
      <c r="Y1102" s="28"/>
      <c r="Z1102" s="28"/>
    </row>
    <row r="1103" customFormat="false" ht="14.65" hidden="false" customHeight="false" outlineLevel="0" collapsed="false">
      <c r="A1103" s="11" t="n">
        <v>1962.03</v>
      </c>
      <c r="B1103" s="1" t="n">
        <v>70.29</v>
      </c>
      <c r="C1103" s="2" t="n">
        <v>2.04</v>
      </c>
      <c r="D1103" s="1" t="n">
        <v>3.37</v>
      </c>
      <c r="E1103" s="1" t="n">
        <v>30.1</v>
      </c>
      <c r="F1103" s="2" t="n">
        <f aca="false">F1102+1/12</f>
        <v>1962.20833333325</v>
      </c>
      <c r="G1103" s="3" t="n">
        <v>3.93</v>
      </c>
      <c r="H1103" s="2" t="n">
        <v>750.870005980067</v>
      </c>
      <c r="I1103" s="2" t="n">
        <v>21.792215282392</v>
      </c>
      <c r="J1103" s="4" t="n">
        <f aca="false">J1102*((H1103+(I1103/12))/H1102)</f>
        <v>86381.6883070123</v>
      </c>
      <c r="K1103" s="2" t="n">
        <f aca="false">D1103*$E$1862/E1103</f>
        <v>35.9998850498339</v>
      </c>
      <c r="L1103" s="4" t="n">
        <f aca="false">K1103*(J1103/H1103)</f>
        <v>4141.50362206048</v>
      </c>
      <c r="M1103" s="26" t="n">
        <f aca="false">H1103/AVERAGE(K983:K1102)</f>
        <v>21.4431585685262</v>
      </c>
      <c r="O1103" s="6" t="n">
        <f aca="false">J1103/AVERAGE(L983:L1102)</f>
        <v>25.4005938657596</v>
      </c>
      <c r="Q1103" s="29" t="n">
        <f aca="false">1/M1103-(G1103/100-(((E1103/E983)^(1/10))-1))</f>
        <v>0.0209220209583108</v>
      </c>
      <c r="R1103" s="3" t="n">
        <f aca="false">((G1103/G1104+G1103/1200+((1+G1104/1200)^(-119))*(1-G1103/G1104)))</f>
        <v>1.01068757556991</v>
      </c>
      <c r="S1103" s="3" t="n">
        <f aca="false">S1102*R1102*E1102/E1103</f>
        <v>11.602718428263</v>
      </c>
      <c r="T1103" s="9" t="n">
        <f aca="false">(($J1223/$J1103)^(1/10)-1)</f>
        <v>0.0438205075226739</v>
      </c>
      <c r="U1103" s="9" t="n">
        <f aca="false">(($S1223/$S1103)^(1/10)-1)</f>
        <v>0.00350327174608456</v>
      </c>
      <c r="V1103" s="9" t="n">
        <f aca="false">T1103-U1103</f>
        <v>0.0403172357765893</v>
      </c>
      <c r="Y1103" s="28"/>
      <c r="Z1103" s="28"/>
    </row>
    <row r="1104" customFormat="false" ht="14.65" hidden="false" customHeight="false" outlineLevel="0" collapsed="false">
      <c r="A1104" s="11" t="n">
        <v>1962.04</v>
      </c>
      <c r="B1104" s="1" t="n">
        <v>68.05</v>
      </c>
      <c r="C1104" s="2" t="n">
        <v>2.04667</v>
      </c>
      <c r="D1104" s="1" t="n">
        <v>3.40333</v>
      </c>
      <c r="E1104" s="1" t="n">
        <v>30.2</v>
      </c>
      <c r="F1104" s="2" t="n">
        <f aca="false">F1103+1/12</f>
        <v>1962.29166666658</v>
      </c>
      <c r="G1104" s="3" t="n">
        <v>3.84</v>
      </c>
      <c r="H1104" s="2" t="n">
        <v>724.534208609272</v>
      </c>
      <c r="I1104" s="2" t="n">
        <v>21.7910716933775</v>
      </c>
      <c r="J1104" s="4" t="n">
        <f aca="false">J1103*((H1104+(I1104/12))/H1103)</f>
        <v>83560.869577595</v>
      </c>
      <c r="K1104" s="2" t="n">
        <f aca="false">D1104*$E$1862/E1104</f>
        <v>36.2355475119205</v>
      </c>
      <c r="L1104" s="4" t="n">
        <f aca="false">K1104*(J1104/H1104)</f>
        <v>4179.06266362258</v>
      </c>
      <c r="M1104" s="26" t="n">
        <f aca="false">H1104/AVERAGE(K984:K1103)</f>
        <v>20.658336447649</v>
      </c>
      <c r="O1104" s="6" t="n">
        <f aca="false">J1104/AVERAGE(L984:L1103)</f>
        <v>24.4573710489109</v>
      </c>
      <c r="Q1104" s="29" t="n">
        <f aca="false">1/M1104-(G1104/100-(((E1104/E984)^(1/10))-1))</f>
        <v>0.0235452279329793</v>
      </c>
      <c r="R1104" s="3" t="n">
        <f aca="false">((G1104/G1105+G1104/1200+((1+G1105/1200)^(-119))*(1-G1104/G1105)))</f>
        <v>1.00073260099967</v>
      </c>
      <c r="S1104" s="3" t="n">
        <f aca="false">S1103*R1103*E1103/E1104</f>
        <v>11.6878931484858</v>
      </c>
      <c r="T1104" s="9" t="n">
        <f aca="false">(($J1224/$J1104)^(1/10)-1)</f>
        <v>0.0483498633188746</v>
      </c>
      <c r="U1104" s="9" t="n">
        <f aca="false">(($S1224/$S1104)^(1/10)-1)</f>
        <v>0.00214423481255066</v>
      </c>
      <c r="V1104" s="9" t="n">
        <f aca="false">T1104-U1104</f>
        <v>0.0462056285063239</v>
      </c>
      <c r="Y1104" s="28"/>
      <c r="Z1104" s="28"/>
    </row>
    <row r="1105" customFormat="false" ht="14.65" hidden="false" customHeight="false" outlineLevel="0" collapsed="false">
      <c r="A1105" s="11" t="n">
        <v>1962.05</v>
      </c>
      <c r="B1105" s="1" t="n">
        <v>62.99</v>
      </c>
      <c r="C1105" s="2" t="n">
        <v>2.05333</v>
      </c>
      <c r="D1105" s="1" t="n">
        <v>3.43667</v>
      </c>
      <c r="E1105" s="1" t="n">
        <v>30.2</v>
      </c>
      <c r="F1105" s="2" t="n">
        <f aca="false">F1104+1/12</f>
        <v>1962.37499999992</v>
      </c>
      <c r="G1105" s="3" t="n">
        <v>3.87</v>
      </c>
      <c r="H1105" s="2" t="n">
        <v>670.659952980133</v>
      </c>
      <c r="I1105" s="2" t="n">
        <v>21.861981286755</v>
      </c>
      <c r="J1105" s="4" t="n">
        <f aca="false">J1104*((H1105+(I1105/12))/H1104)</f>
        <v>77557.6391582688</v>
      </c>
      <c r="K1105" s="2" t="n">
        <f aca="false">D1105*$E$1862/E1105</f>
        <v>36.5905213622517</v>
      </c>
      <c r="L1105" s="4" t="n">
        <f aca="false">K1105*(J1105/H1105)</f>
        <v>4231.46549874659</v>
      </c>
      <c r="M1105" s="26" t="n">
        <f aca="false">H1105/AVERAGE(K985:K1104)</f>
        <v>19.0893674981166</v>
      </c>
      <c r="O1105" s="6" t="n">
        <f aca="false">J1105/AVERAGE(L985:L1104)</f>
        <v>22.5927390119822</v>
      </c>
      <c r="Q1105" s="29" t="n">
        <f aca="false">1/M1105-(G1105/100-(((E1105/E985)^(1/10))-1))</f>
        <v>0.0272238021492557</v>
      </c>
      <c r="R1105" s="3" t="n">
        <f aca="false">((G1105/G1106+G1105/1200+((1+G1106/1200)^(-119))*(1-G1105/G1106)))</f>
        <v>0.999941270990609</v>
      </c>
      <c r="S1105" s="3" t="n">
        <f aca="false">S1104*R1104*E1104/E1105</f>
        <v>11.6964557106904</v>
      </c>
      <c r="T1105" s="9" t="n">
        <f aca="false">(($J1225/$J1105)^(1/10)-1)</f>
        <v>0.0551185985515315</v>
      </c>
      <c r="U1105" s="9" t="n">
        <f aca="false">(($S1225/$S1105)^(1/10)-1)</f>
        <v>0.00278817533377151</v>
      </c>
      <c r="V1105" s="9" t="n">
        <f aca="false">T1105-U1105</f>
        <v>0.0523304232177599</v>
      </c>
      <c r="Y1105" s="28"/>
      <c r="Z1105" s="28"/>
    </row>
    <row r="1106" customFormat="false" ht="14.65" hidden="false" customHeight="false" outlineLevel="0" collapsed="false">
      <c r="A1106" s="11" t="n">
        <v>1962.06</v>
      </c>
      <c r="B1106" s="1" t="n">
        <v>55.63</v>
      </c>
      <c r="C1106" s="2" t="n">
        <v>2.06</v>
      </c>
      <c r="D1106" s="1" t="n">
        <v>3.47</v>
      </c>
      <c r="E1106" s="1" t="n">
        <v>30.2</v>
      </c>
      <c r="F1106" s="2" t="n">
        <f aca="false">F1105+1/12</f>
        <v>1962.45833333325</v>
      </c>
      <c r="G1106" s="3" t="n">
        <v>3.91</v>
      </c>
      <c r="H1106" s="2" t="n">
        <v>592.297399337749</v>
      </c>
      <c r="I1106" s="2" t="n">
        <v>21.9329973509934</v>
      </c>
      <c r="J1106" s="4" t="n">
        <f aca="false">J1105*((H1106+(I1106/12))/H1105)</f>
        <v>68706.866609991</v>
      </c>
      <c r="K1106" s="2" t="n">
        <f aca="false">D1106*$E$1862/E1106</f>
        <v>36.9453887417219</v>
      </c>
      <c r="L1106" s="4" t="n">
        <f aca="false">K1106*(J1106/H1106)</f>
        <v>4285.68806645099</v>
      </c>
      <c r="M1106" s="26" t="n">
        <f aca="false">H1106/AVERAGE(K986:K1105)</f>
        <v>16.8275712447925</v>
      </c>
      <c r="O1106" s="6" t="n">
        <f aca="false">J1106/AVERAGE(L986:L1105)</f>
        <v>19.9172226410667</v>
      </c>
      <c r="Q1106" s="29" t="n">
        <f aca="false">1/M1106-(G1106/100-(((E1106/E986)^(1/10))-1))</f>
        <v>0.0334817835731625</v>
      </c>
      <c r="R1106" s="3" t="n">
        <f aca="false">((G1106/G1107+G1106/1200+((1+G1107/1200)^(-119))*(1-G1106/G1107)))</f>
        <v>0.995087189337341</v>
      </c>
      <c r="S1106" s="3" t="n">
        <f aca="false">S1105*R1105*E1105/E1106</f>
        <v>11.6957687894332</v>
      </c>
      <c r="T1106" s="9" t="n">
        <f aca="false">(($J1226/$J1106)^(1/10)-1)</f>
        <v>0.0682748649849385</v>
      </c>
      <c r="U1106" s="9" t="n">
        <f aca="false">(($S1226/$S1106)^(1/10)-1)</f>
        <v>0.00321236254695401</v>
      </c>
      <c r="V1106" s="9" t="n">
        <f aca="false">T1106-U1106</f>
        <v>0.0650625024379845</v>
      </c>
      <c r="Y1106" s="28"/>
      <c r="Z1106" s="28"/>
    </row>
    <row r="1107" customFormat="false" ht="14.65" hidden="false" customHeight="false" outlineLevel="0" collapsed="false">
      <c r="A1107" s="11" t="n">
        <v>1962.07</v>
      </c>
      <c r="B1107" s="1" t="n">
        <v>56.97</v>
      </c>
      <c r="C1107" s="2" t="n">
        <v>2.06667</v>
      </c>
      <c r="D1107" s="1" t="n">
        <v>3.49</v>
      </c>
      <c r="E1107" s="1" t="n">
        <v>30.3</v>
      </c>
      <c r="F1107" s="2" t="n">
        <f aca="false">F1106+1/12</f>
        <v>1962.54166666658</v>
      </c>
      <c r="G1107" s="3" t="n">
        <v>4.01</v>
      </c>
      <c r="H1107" s="2" t="n">
        <v>604.562631683168</v>
      </c>
      <c r="I1107" s="2" t="n">
        <v>21.9313929089109</v>
      </c>
      <c r="J1107" s="4" t="n">
        <f aca="false">J1106*((H1107+(I1107/12))/H1106)</f>
        <v>70341.6457896906</v>
      </c>
      <c r="K1107" s="2" t="n">
        <f aca="false">D1107*$E$1862/E1107</f>
        <v>37.035695709571</v>
      </c>
      <c r="L1107" s="4" t="n">
        <f aca="false">K1107*(J1107/H1107)</f>
        <v>4309.15119898228</v>
      </c>
      <c r="M1107" s="26" t="n">
        <f aca="false">H1107/AVERAGE(K987:K1106)</f>
        <v>17.1413256613228</v>
      </c>
      <c r="O1107" s="6" t="n">
        <f aca="false">J1107/AVERAGE(L987:L1106)</f>
        <v>20.2890716639021</v>
      </c>
      <c r="Q1107" s="29" t="n">
        <f aca="false">1/M1107-(G1107/100-(((E1107/E987)^(1/10))-1))</f>
        <v>0.0309672893216079</v>
      </c>
      <c r="R1107" s="3" t="n">
        <f aca="false">((G1107/G1108+G1107/1200+((1+G1108/1200)^(-119))*(1-G1107/G1108)))</f>
        <v>1.00579643814675</v>
      </c>
      <c r="S1107" s="3" t="n">
        <f aca="false">S1106*R1106*E1106/E1107</f>
        <v>11.5998994288072</v>
      </c>
      <c r="T1107" s="9" t="n">
        <f aca="false">(($J1227/$J1107)^(1/10)-1)</f>
        <v>0.0647182822451893</v>
      </c>
      <c r="U1107" s="9" t="n">
        <f aca="false">(($S1227/$S1107)^(1/10)-1)</f>
        <v>0.00406794125230081</v>
      </c>
      <c r="V1107" s="9" t="n">
        <f aca="false">T1107-U1107</f>
        <v>0.0606503409928885</v>
      </c>
      <c r="Y1107" s="28"/>
      <c r="Z1107" s="28"/>
    </row>
    <row r="1108" customFormat="false" ht="14.65" hidden="false" customHeight="false" outlineLevel="0" collapsed="false">
      <c r="A1108" s="11" t="n">
        <v>1962.08</v>
      </c>
      <c r="B1108" s="1" t="n">
        <v>58.52</v>
      </c>
      <c r="C1108" s="2" t="n">
        <v>2.07333</v>
      </c>
      <c r="D1108" s="1" t="n">
        <v>3.51</v>
      </c>
      <c r="E1108" s="1" t="n">
        <v>30.3</v>
      </c>
      <c r="F1108" s="2" t="n">
        <f aca="false">F1107+1/12</f>
        <v>1962.62499999992</v>
      </c>
      <c r="G1108" s="3" t="n">
        <v>3.98</v>
      </c>
      <c r="H1108" s="2" t="n">
        <v>621.011149834984</v>
      </c>
      <c r="I1108" s="2" t="n">
        <v>22.0020684772277</v>
      </c>
      <c r="J1108" s="4" t="n">
        <f aca="false">J1107*((H1108+(I1108/12))/H1107)</f>
        <v>72468.7829615258</v>
      </c>
      <c r="K1108" s="2" t="n">
        <f aca="false">D1108*$E$1862/E1108</f>
        <v>37.2479346534653</v>
      </c>
      <c r="L1108" s="4" t="n">
        <f aca="false">K1108*(J1108/H1108)</f>
        <v>4346.64094659869</v>
      </c>
      <c r="M1108" s="26" t="n">
        <f aca="false">H1108/AVERAGE(K988:K1107)</f>
        <v>17.5712626310455</v>
      </c>
      <c r="O1108" s="6" t="n">
        <f aca="false">J1108/AVERAGE(L988:L1107)</f>
        <v>20.7973714533483</v>
      </c>
      <c r="Q1108" s="29" t="n">
        <f aca="false">1/M1108-(G1108/100-(((E1108/E988)^(1/10))-1))</f>
        <v>0.0298398507919585</v>
      </c>
      <c r="R1108" s="3" t="n">
        <f aca="false">((G1108/G1109+G1108/1200+((1+G1109/1200)^(-119))*(1-G1108/G1109)))</f>
        <v>1.00331666666667</v>
      </c>
      <c r="S1108" s="3" t="n">
        <f aca="false">S1107*R1107*E1107/E1108</f>
        <v>11.6671375283547</v>
      </c>
      <c r="T1108" s="9" t="n">
        <f aca="false">(($J1228/$J1108)^(1/10)-1)</f>
        <v>0.065247093555215</v>
      </c>
      <c r="U1108" s="9" t="n">
        <f aca="false">(($S1228/$S1108)^(1/10)-1)</f>
        <v>0.00301774214817119</v>
      </c>
      <c r="V1108" s="9" t="n">
        <f aca="false">T1108-U1108</f>
        <v>0.0622293514070438</v>
      </c>
      <c r="Y1108" s="28"/>
      <c r="Z1108" s="28"/>
    </row>
    <row r="1109" customFormat="false" ht="14.65" hidden="false" customHeight="false" outlineLevel="0" collapsed="false">
      <c r="A1109" s="11" t="n">
        <v>1962.09</v>
      </c>
      <c r="B1109" s="1" t="n">
        <v>58</v>
      </c>
      <c r="C1109" s="2" t="n">
        <v>2.08</v>
      </c>
      <c r="D1109" s="1" t="n">
        <v>3.53</v>
      </c>
      <c r="E1109" s="1" t="n">
        <v>30.4</v>
      </c>
      <c r="F1109" s="2" t="n">
        <f aca="false">F1108+1/12</f>
        <v>1962.70833333325</v>
      </c>
      <c r="G1109" s="3" t="n">
        <v>3.98</v>
      </c>
      <c r="H1109" s="2" t="n">
        <v>613.468289473684</v>
      </c>
      <c r="I1109" s="2" t="n">
        <v>22.0002421052632</v>
      </c>
      <c r="J1109" s="4" t="n">
        <f aca="false">J1108*((H1109+(I1109/12))/H1108)</f>
        <v>71802.5130998283</v>
      </c>
      <c r="K1109" s="2" t="n">
        <f aca="false">D1109*$E$1862/E1109</f>
        <v>37.3369493421053</v>
      </c>
      <c r="L1109" s="4" t="n">
        <f aca="false">K1109*(J1109/H1109)</f>
        <v>4370.04950417921</v>
      </c>
      <c r="M1109" s="26" t="n">
        <f aca="false">H1109/AVERAGE(K989:K1108)</f>
        <v>17.3214611474655</v>
      </c>
      <c r="O1109" s="6" t="n">
        <f aca="false">J1109/AVERAGE(L989:L1108)</f>
        <v>20.5019253084559</v>
      </c>
      <c r="Q1109" s="29" t="n">
        <f aca="false">1/M1109-(G1109/100-(((E1109/E989)^(1/10))-1))</f>
        <v>0.0309943329762546</v>
      </c>
      <c r="R1109" s="3" t="n">
        <f aca="false">((G1109/G1110+G1109/1200+((1+G1110/1200)^(-119))*(1-G1109/G1110)))</f>
        <v>1.00741750017615</v>
      </c>
      <c r="S1109" s="3" t="n">
        <f aca="false">S1108*R1108*E1108/E1109</f>
        <v>11.667327503127</v>
      </c>
      <c r="T1109" s="9" t="n">
        <f aca="false">(($J1229/$J1109)^(1/10)-1)</f>
        <v>0.06468078422018</v>
      </c>
      <c r="U1109" s="9" t="n">
        <f aca="false">(($S1229/$S1109)^(1/10)-1)</f>
        <v>0.000797214579910666</v>
      </c>
      <c r="V1109" s="9" t="n">
        <f aca="false">T1109-U1109</f>
        <v>0.0638835696402693</v>
      </c>
      <c r="Y1109" s="28"/>
      <c r="Z1109" s="28"/>
    </row>
    <row r="1110" customFormat="false" ht="14.65" hidden="false" customHeight="false" outlineLevel="0" collapsed="false">
      <c r="A1110" s="11" t="n">
        <v>1962.1</v>
      </c>
      <c r="B1110" s="1" t="n">
        <v>56.17</v>
      </c>
      <c r="C1110" s="2" t="n">
        <v>2.09667</v>
      </c>
      <c r="D1110" s="1" t="n">
        <v>3.57667</v>
      </c>
      <c r="E1110" s="1" t="n">
        <v>30.4</v>
      </c>
      <c r="F1110" s="2" t="n">
        <f aca="false">F1109+1/12</f>
        <v>1962.79166666658</v>
      </c>
      <c r="G1110" s="3" t="n">
        <v>3.93</v>
      </c>
      <c r="H1110" s="2" t="n">
        <v>594.112307236842</v>
      </c>
      <c r="I1110" s="2" t="n">
        <v>22.1765613532895</v>
      </c>
      <c r="J1110" s="4" t="n">
        <f aca="false">J1109*((H1110+(I1110/12))/H1109)</f>
        <v>69753.3219898697</v>
      </c>
      <c r="K1110" s="2" t="n">
        <f aca="false">D1110*$E$1862/E1110</f>
        <v>37.8305797743421</v>
      </c>
      <c r="L1110" s="4" t="n">
        <f aca="false">K1110*(J1110/H1110)</f>
        <v>4441.59897029566</v>
      </c>
      <c r="M1110" s="26" t="n">
        <f aca="false">H1110/AVERAGE(K990:K1109)</f>
        <v>16.7398209679013</v>
      </c>
      <c r="O1110" s="6" t="n">
        <f aca="false">J1110/AVERAGE(L990:L1109)</f>
        <v>19.8162786713771</v>
      </c>
      <c r="Q1110" s="29" t="n">
        <f aca="false">1/M1110-(G1110/100-(((E1110/E990)^(1/10))-1))</f>
        <v>0.033500278187629</v>
      </c>
      <c r="R1110" s="3" t="n">
        <f aca="false">((G1110/G1111+G1110/1200+((1+G1111/1200)^(-119))*(1-G1110/G1111)))</f>
        <v>1.0040955493531</v>
      </c>
      <c r="S1110" s="3" t="n">
        <f aca="false">S1109*R1109*E1109/E1110</f>
        <v>11.7538699069366</v>
      </c>
      <c r="T1110" s="9" t="n">
        <f aca="false">(($J1230/$J1110)^(1/10)-1)</f>
        <v>0.0677086021527857</v>
      </c>
      <c r="U1110" s="9" t="n">
        <f aca="false">(($S1230/$S1110)^(1/10)-1)</f>
        <v>0.000635575128119958</v>
      </c>
      <c r="V1110" s="9" t="n">
        <f aca="false">T1110-U1110</f>
        <v>0.0670730270246658</v>
      </c>
      <c r="Y1110" s="28"/>
      <c r="Z1110" s="28"/>
    </row>
    <row r="1111" customFormat="false" ht="14.65" hidden="false" customHeight="false" outlineLevel="0" collapsed="false">
      <c r="A1111" s="11" t="n">
        <v>1962.11</v>
      </c>
      <c r="B1111" s="1" t="n">
        <v>60.04</v>
      </c>
      <c r="C1111" s="2" t="n">
        <v>2.11333</v>
      </c>
      <c r="D1111" s="1" t="n">
        <v>3.62333</v>
      </c>
      <c r="E1111" s="1" t="n">
        <v>30.4</v>
      </c>
      <c r="F1111" s="2" t="n">
        <f aca="false">F1110+1/12</f>
        <v>1962.87499999992</v>
      </c>
      <c r="G1111" s="3" t="n">
        <v>3.92</v>
      </c>
      <c r="H1111" s="2" t="n">
        <v>635.04545</v>
      </c>
      <c r="I1111" s="2" t="n">
        <v>22.3527748309211</v>
      </c>
      <c r="J1111" s="4" t="n">
        <f aca="false">J1110*((H1111+(I1111/12))/H1110)</f>
        <v>74777.8844211355</v>
      </c>
      <c r="K1111" s="2" t="n">
        <f aca="false">D1111*$E$1862/E1111</f>
        <v>38.3241044361842</v>
      </c>
      <c r="L1111" s="4" t="n">
        <f aca="false">K1111*(J1111/H1111)</f>
        <v>4512.74070552353</v>
      </c>
      <c r="M1111" s="26" t="n">
        <f aca="false">H1111/AVERAGE(K991:K1110)</f>
        <v>17.8543864894971</v>
      </c>
      <c r="O1111" s="6" t="n">
        <f aca="false">J1111/AVERAGE(L991:L1110)</f>
        <v>21.1346348680911</v>
      </c>
      <c r="Q1111" s="29" t="n">
        <f aca="false">1/M1111-(G1111/100-(((E1111/E991)^(1/10))-1))</f>
        <v>0.0298711280918092</v>
      </c>
      <c r="R1111" s="3" t="n">
        <f aca="false">((G1111/G1112+G1111/1200+((1+G1112/1200)^(-119))*(1-G1111/G1112)))</f>
        <v>1.00820376952069</v>
      </c>
      <c r="S1111" s="3" t="n">
        <f aca="false">S1110*R1110*E1110/E1111</f>
        <v>11.8020084612304</v>
      </c>
      <c r="T1111" s="9" t="n">
        <f aca="false">(($J1231/$J1111)^(1/10)-1)</f>
        <v>0.0655014461569867</v>
      </c>
      <c r="U1111" s="9" t="n">
        <f aca="false">(($S1231/$S1111)^(1/10)-1)</f>
        <v>0.00198596539607321</v>
      </c>
      <c r="V1111" s="9" t="n">
        <f aca="false">T1111-U1111</f>
        <v>0.0635154807609135</v>
      </c>
      <c r="Y1111" s="28"/>
      <c r="Z1111" s="28"/>
    </row>
    <row r="1112" customFormat="false" ht="14.65" hidden="false" customHeight="false" outlineLevel="0" collapsed="false">
      <c r="A1112" s="11" t="n">
        <v>1962.12</v>
      </c>
      <c r="B1112" s="1" t="n">
        <v>62.64</v>
      </c>
      <c r="C1112" s="2" t="n">
        <v>2.13</v>
      </c>
      <c r="D1112" s="1" t="n">
        <v>3.67</v>
      </c>
      <c r="E1112" s="1" t="n">
        <v>30.4</v>
      </c>
      <c r="F1112" s="2" t="n">
        <f aca="false">F1111+1/12</f>
        <v>1962.95833333325</v>
      </c>
      <c r="G1112" s="3" t="n">
        <v>3.86</v>
      </c>
      <c r="H1112" s="2" t="n">
        <v>662.545752631579</v>
      </c>
      <c r="I1112" s="2" t="n">
        <v>22.5290940789474</v>
      </c>
      <c r="J1112" s="4" t="n">
        <f aca="false">J1111*((H1112+(I1112/12))/H1111)</f>
        <v>78237.1711296582</v>
      </c>
      <c r="K1112" s="2" t="n">
        <f aca="false">D1112*$E$1862/E1112</f>
        <v>38.8177348684211</v>
      </c>
      <c r="L1112" s="4" t="n">
        <f aca="false">K1112*(J1112/H1112)</f>
        <v>4583.81893432065</v>
      </c>
      <c r="M1112" s="26" t="n">
        <f aca="false">H1112/AVERAGE(K992:K1111)</f>
        <v>18.5858361184399</v>
      </c>
      <c r="O1112" s="6" t="n">
        <f aca="false">J1112/AVERAGE(L992:L1111)</f>
        <v>21.9969284481504</v>
      </c>
      <c r="Q1112" s="29" t="n">
        <f aca="false">1/M1112-(G1112/100-(((E1112/E992)^(1/10))-1))</f>
        <v>0.028266895655685</v>
      </c>
      <c r="R1112" s="3" t="n">
        <f aca="false">((G1112/G1113+G1112/1200+((1+G1113/1200)^(-119))*(1-G1112/G1113)))</f>
        <v>1.00568867986069</v>
      </c>
      <c r="S1112" s="3" t="n">
        <f aca="false">S1111*R1111*E1111/E1112</f>
        <v>11.8988294185275</v>
      </c>
      <c r="T1112" s="9" t="n">
        <f aca="false">(($J1232/$J1112)^(1/10)-1)</f>
        <v>0.0628718597966842</v>
      </c>
      <c r="U1112" s="9" t="n">
        <f aca="false">(($S1232/$S1112)^(1/10)-1)</f>
        <v>0.000867795910415747</v>
      </c>
      <c r="V1112" s="9" t="n">
        <f aca="false">T1112-U1112</f>
        <v>0.0620040638862684</v>
      </c>
      <c r="Y1112" s="28"/>
      <c r="Z1112" s="28"/>
    </row>
    <row r="1113" customFormat="false" ht="14.65" hidden="false" customHeight="false" outlineLevel="0" collapsed="false">
      <c r="A1113" s="11" t="n">
        <v>1963.01</v>
      </c>
      <c r="B1113" s="1" t="n">
        <v>65.06</v>
      </c>
      <c r="C1113" s="2" t="n">
        <v>2.13667</v>
      </c>
      <c r="D1113" s="1" t="n">
        <v>3.68333</v>
      </c>
      <c r="E1113" s="1" t="n">
        <v>30.4</v>
      </c>
      <c r="F1113" s="2" t="n">
        <f aca="false">F1112+1/12</f>
        <v>1963.04166666658</v>
      </c>
      <c r="G1113" s="3" t="n">
        <v>3.83</v>
      </c>
      <c r="H1113" s="2" t="n">
        <v>688.142188157895</v>
      </c>
      <c r="I1113" s="2" t="n">
        <v>22.5996429322368</v>
      </c>
      <c r="J1113" s="4" t="n">
        <f aca="false">J1112*((H1113+(I1113/12))/H1112)</f>
        <v>81482.1350319076</v>
      </c>
      <c r="K1113" s="2" t="n">
        <f aca="false">D1113*$E$1862/E1113</f>
        <v>38.9587268046053</v>
      </c>
      <c r="L1113" s="4" t="n">
        <f aca="false">K1113*(J1113/H1113)</f>
        <v>4613.05859863321</v>
      </c>
      <c r="M1113" s="26" t="n">
        <f aca="false">H1113/AVERAGE(K993:K1112)</f>
        <v>19.2592316932541</v>
      </c>
      <c r="O1113" s="6" t="n">
        <f aca="false">J1113/AVERAGE(L993:L1112)</f>
        <v>22.7877753960637</v>
      </c>
      <c r="Q1113" s="29" t="n">
        <f aca="false">1/M1113-(G1113/100-(((E1113/E993)^(1/10))-1))</f>
        <v>0.0270658418209621</v>
      </c>
      <c r="R1113" s="3" t="n">
        <f aca="false">((G1113/G1114+G1113/1200+((1+G1114/1200)^(-119))*(1-G1113/G1114)))</f>
        <v>0.995806722488754</v>
      </c>
      <c r="S1113" s="3" t="n">
        <f aca="false">S1112*R1112*E1112/E1113</f>
        <v>11.9665180498065</v>
      </c>
      <c r="T1113" s="9" t="n">
        <f aca="false">(($J1233/$J1113)^(1/10)-1)</f>
        <v>0.0593553936842164</v>
      </c>
      <c r="U1113" s="9" t="n">
        <f aca="false">(($S1233/$S1113)^(1/10)-1)</f>
        <v>-0.00013589280584092</v>
      </c>
      <c r="V1113" s="9" t="n">
        <f aca="false">T1113-U1113</f>
        <v>0.0594912864900573</v>
      </c>
      <c r="Y1113" s="28"/>
      <c r="Z1113" s="28"/>
    </row>
    <row r="1114" customFormat="false" ht="14.65" hidden="false" customHeight="false" outlineLevel="0" collapsed="false">
      <c r="A1114" s="11" t="n">
        <v>1963.02</v>
      </c>
      <c r="B1114" s="1" t="n">
        <v>65.92</v>
      </c>
      <c r="C1114" s="2" t="n">
        <v>2.14333</v>
      </c>
      <c r="D1114" s="1" t="n">
        <v>3.69667</v>
      </c>
      <c r="E1114" s="1" t="n">
        <v>30.4</v>
      </c>
      <c r="F1114" s="2" t="n">
        <f aca="false">F1113+1/12</f>
        <v>1963.12499999992</v>
      </c>
      <c r="G1114" s="3" t="n">
        <v>3.92</v>
      </c>
      <c r="H1114" s="2" t="n">
        <v>697.238442105263</v>
      </c>
      <c r="I1114" s="2" t="n">
        <v>22.6700860151316</v>
      </c>
      <c r="J1114" s="4" t="n">
        <f aca="false">J1113*((H1114+(I1114/12))/H1113)</f>
        <v>82782.907060301</v>
      </c>
      <c r="K1114" s="2" t="n">
        <f aca="false">D1114*$E$1862/E1114</f>
        <v>39.0998245111842</v>
      </c>
      <c r="L1114" s="4" t="n">
        <f aca="false">K1114*(J1114/H1114)</f>
        <v>4642.31020999094</v>
      </c>
      <c r="M1114" s="26" t="n">
        <f aca="false">H1114/AVERAGE(K994:K1113)</f>
        <v>19.4691913096714</v>
      </c>
      <c r="O1114" s="6" t="n">
        <f aca="false">J1114/AVERAGE(L994:L1113)</f>
        <v>23.0293975022102</v>
      </c>
      <c r="Q1114" s="29" t="n">
        <f aca="false">1/M1114-(G1114/100-(((E1114/E994)^(1/10))-1))</f>
        <v>0.0259876756110333</v>
      </c>
      <c r="R1114" s="3" t="n">
        <f aca="false">((G1114/G1115+G1114/1200+((1+G1115/1200)^(-119))*(1-G1114/G1115)))</f>
        <v>1.00244649996477</v>
      </c>
      <c r="S1114" s="3" t="n">
        <f aca="false">S1113*R1113*E1113/E1114</f>
        <v>11.9163391187803</v>
      </c>
      <c r="T1114" s="9" t="n">
        <f aca="false">(($J1234/$J1114)^(1/10)-1)</f>
        <v>0.0533693062376712</v>
      </c>
      <c r="U1114" s="9" t="n">
        <f aca="false">(($S1234/$S1114)^(1/10)-1)</f>
        <v>-0.00118640759614519</v>
      </c>
      <c r="V1114" s="9" t="n">
        <f aca="false">T1114-U1114</f>
        <v>0.0545557138338164</v>
      </c>
      <c r="Y1114" s="28"/>
      <c r="Z1114" s="28"/>
    </row>
    <row r="1115" customFormat="false" ht="14.65" hidden="false" customHeight="false" outlineLevel="0" collapsed="false">
      <c r="A1115" s="11" t="n">
        <v>1963.03</v>
      </c>
      <c r="B1115" s="1" t="n">
        <v>65.67</v>
      </c>
      <c r="C1115" s="2" t="n">
        <v>2.15</v>
      </c>
      <c r="D1115" s="1" t="n">
        <v>3.71</v>
      </c>
      <c r="E1115" s="1" t="n">
        <v>30.5</v>
      </c>
      <c r="F1115" s="2" t="n">
        <f aca="false">F1114+1/12</f>
        <v>1963.20833333325</v>
      </c>
      <c r="G1115" s="3" t="n">
        <v>3.93</v>
      </c>
      <c r="H1115" s="2" t="n">
        <v>692.316824262295</v>
      </c>
      <c r="I1115" s="2" t="n">
        <v>22.6660754098361</v>
      </c>
      <c r="J1115" s="4" t="n">
        <f aca="false">J1114*((H1115+(I1115/12))/H1114)</f>
        <v>82422.8262288188</v>
      </c>
      <c r="K1115" s="2" t="n">
        <f aca="false">D1115*$E$1862/E1115</f>
        <v>39.1121580327869</v>
      </c>
      <c r="L1115" s="4" t="n">
        <f aca="false">K1115*(J1115/H1115)</f>
        <v>4656.44411921605</v>
      </c>
      <c r="M1115" s="26" t="n">
        <f aca="false">H1115/AVERAGE(K995:K1114)</f>
        <v>19.2880646066048</v>
      </c>
      <c r="O1115" s="6" t="n">
        <f aca="false">J1115/AVERAGE(L995:L1114)</f>
        <v>22.8088753979348</v>
      </c>
      <c r="Q1115" s="29" t="n">
        <f aca="false">1/M1115-(G1115/100-(((E1115/E995)^(1/10))-1))</f>
        <v>0.0263211009520383</v>
      </c>
      <c r="R1115" s="3" t="n">
        <f aca="false">((G1115/G1116+G1115/1200+((1+G1116/1200)^(-119))*(1-G1115/G1116)))</f>
        <v>1.00000044570483</v>
      </c>
      <c r="S1115" s="3" t="n">
        <f aca="false">S1114*R1114*E1114/E1115</f>
        <v>11.9063268930244</v>
      </c>
      <c r="T1115" s="9" t="n">
        <f aca="false">(($J1235/$J1115)^(1/10)-1)</f>
        <v>0.0514264223292695</v>
      </c>
      <c r="U1115" s="9" t="n">
        <f aca="false">(($S1235/$S1115)^(1/10)-1)</f>
        <v>-0.00198179133133836</v>
      </c>
      <c r="V1115" s="9" t="n">
        <f aca="false">T1115-U1115</f>
        <v>0.0534082136606079</v>
      </c>
      <c r="Y1115" s="28"/>
      <c r="Z1115" s="28"/>
    </row>
    <row r="1116" customFormat="false" ht="14.65" hidden="false" customHeight="false" outlineLevel="0" collapsed="false">
      <c r="A1116" s="11" t="n">
        <v>1963.04</v>
      </c>
      <c r="B1116" s="1" t="n">
        <v>68.76</v>
      </c>
      <c r="C1116" s="2" t="n">
        <v>2.16667</v>
      </c>
      <c r="D1116" s="1" t="n">
        <v>3.75333</v>
      </c>
      <c r="E1116" s="1" t="n">
        <v>30.5</v>
      </c>
      <c r="F1116" s="2" t="n">
        <f aca="false">F1115+1/12</f>
        <v>1963.29166666658</v>
      </c>
      <c r="G1116" s="3" t="n">
        <v>3.97</v>
      </c>
      <c r="H1116" s="2" t="n">
        <v>724.892718688525</v>
      </c>
      <c r="I1116" s="2" t="n">
        <v>22.8418165619672</v>
      </c>
      <c r="J1116" s="4" t="n">
        <f aca="false">J1115*((H1116+(I1116/12))/H1115)</f>
        <v>86527.7212360137</v>
      </c>
      <c r="K1116" s="2" t="n">
        <f aca="false">D1116*$E$1862/E1116</f>
        <v>39.56895852</v>
      </c>
      <c r="L1116" s="4" t="n">
        <f aca="false">K1116*(J1116/H1116)</f>
        <v>4723.19796315834</v>
      </c>
      <c r="M1116" s="26" t="n">
        <f aca="false">H1116/AVERAGE(K996:K1115)</f>
        <v>20.150077238227</v>
      </c>
      <c r="O1116" s="6" t="n">
        <f aca="false">J1116/AVERAGE(L996:L1115)</f>
        <v>23.8196564016447</v>
      </c>
      <c r="Q1116" s="29" t="n">
        <f aca="false">1/M1116-(G1116/100-(((E1116/E996)^(1/10))-1))</f>
        <v>0.02370316876971</v>
      </c>
      <c r="R1116" s="3" t="n">
        <f aca="false">((G1116/G1117+G1116/1200+((1+G1117/1200)^(-119))*(1-G1116/G1117)))</f>
        <v>1.00658900014092</v>
      </c>
      <c r="S1116" s="3" t="n">
        <f aca="false">S1115*R1115*E1115/E1116</f>
        <v>11.9063321997317</v>
      </c>
      <c r="T1116" s="9" t="n">
        <f aca="false">(($J1236/$J1116)^(1/10)-1)</f>
        <v>0.0438872787977971</v>
      </c>
      <c r="U1116" s="9" t="n">
        <f aca="false">(($S1236/$S1116)^(1/10)-1)</f>
        <v>-0.00182737392014221</v>
      </c>
      <c r="V1116" s="9" t="n">
        <f aca="false">T1116-U1116</f>
        <v>0.0457146527179393</v>
      </c>
      <c r="Y1116" s="28"/>
      <c r="Z1116" s="28"/>
    </row>
    <row r="1117" customFormat="false" ht="14.65" hidden="false" customHeight="false" outlineLevel="0" collapsed="false">
      <c r="A1117" s="11" t="n">
        <v>1963.05</v>
      </c>
      <c r="B1117" s="1" t="n">
        <v>70.14</v>
      </c>
      <c r="C1117" s="2" t="n">
        <v>2.18333</v>
      </c>
      <c r="D1117" s="1" t="n">
        <v>3.79667</v>
      </c>
      <c r="E1117" s="1" t="n">
        <v>30.5</v>
      </c>
      <c r="F1117" s="2" t="n">
        <f aca="false">F1116+1/12</f>
        <v>1963.37499999992</v>
      </c>
      <c r="G1117" s="3" t="n">
        <v>3.93</v>
      </c>
      <c r="H1117" s="2" t="n">
        <v>739.441176393443</v>
      </c>
      <c r="I1117" s="2" t="n">
        <v>23.0174522904918</v>
      </c>
      <c r="J1117" s="4" t="n">
        <f aca="false">J1116*((H1117+(I1117/12))/H1116)</f>
        <v>88493.2748927843</v>
      </c>
      <c r="K1117" s="2" t="n">
        <f aca="false">D1117*$E$1862/E1117</f>
        <v>40.0258644308197</v>
      </c>
      <c r="L1117" s="4" t="n">
        <f aca="false">K1117*(J1117/H1117)</f>
        <v>4790.13062428268</v>
      </c>
      <c r="M1117" s="26" t="n">
        <f aca="false">H1117/AVERAGE(K997:K1116)</f>
        <v>20.5075858649526</v>
      </c>
      <c r="O1117" s="6" t="n">
        <f aca="false">J1117/AVERAGE(L997:L1116)</f>
        <v>24.2324473499641</v>
      </c>
      <c r="Q1117" s="29" t="n">
        <f aca="false">1/M1117-(G1117/100-(((E1117/E997)^(1/10))-1))</f>
        <v>0.022857678405551</v>
      </c>
      <c r="R1117" s="3" t="n">
        <f aca="false">((G1117/G1118+G1117/1200+((1+G1118/1200)^(-119))*(1-G1117/G1118)))</f>
        <v>0.998367744040837</v>
      </c>
      <c r="S1117" s="3" t="n">
        <f aca="false">S1116*R1116*E1116/E1117</f>
        <v>11.9847830242736</v>
      </c>
      <c r="T1117" s="9" t="n">
        <f aca="false">(($J1237/$J1117)^(1/10)-1)</f>
        <v>0.0381264124453942</v>
      </c>
      <c r="U1117" s="9" t="n">
        <f aca="false">(($S1237/$S1117)^(1/10)-1)</f>
        <v>-0.00390372081834078</v>
      </c>
      <c r="V1117" s="9" t="n">
        <f aca="false">T1117-U1117</f>
        <v>0.042030133263735</v>
      </c>
      <c r="Y1117" s="28"/>
      <c r="Z1117" s="28"/>
    </row>
    <row r="1118" customFormat="false" ht="14.65" hidden="false" customHeight="false" outlineLevel="0" collapsed="false">
      <c r="A1118" s="11" t="n">
        <v>1963.06</v>
      </c>
      <c r="B1118" s="1" t="n">
        <v>70.11</v>
      </c>
      <c r="C1118" s="2" t="n">
        <v>2.2</v>
      </c>
      <c r="D1118" s="1" t="n">
        <v>3.84</v>
      </c>
      <c r="E1118" s="1" t="n">
        <v>30.6</v>
      </c>
      <c r="F1118" s="2" t="n">
        <f aca="false">F1117+1/12</f>
        <v>1963.45833333325</v>
      </c>
      <c r="G1118" s="3" t="n">
        <v>3.99</v>
      </c>
      <c r="H1118" s="2" t="n">
        <v>736.709464705882</v>
      </c>
      <c r="I1118" s="2" t="n">
        <v>23.1173986928105</v>
      </c>
      <c r="J1118" s="4" t="n">
        <f aca="false">J1117*((H1118+(I1118/12))/H1117)</f>
        <v>88396.9044771344</v>
      </c>
      <c r="K1118" s="2" t="n">
        <f aca="false">D1118*$E$1862/E1118</f>
        <v>40.350368627451</v>
      </c>
      <c r="L1118" s="4" t="n">
        <f aca="false">K1118*(J1118/H1118)</f>
        <v>4841.59339883321</v>
      </c>
      <c r="M1118" s="26" t="n">
        <f aca="false">H1118/AVERAGE(K998:K1117)</f>
        <v>20.384149993841</v>
      </c>
      <c r="O1118" s="6" t="n">
        <f aca="false">J1118/AVERAGE(L998:L1117)</f>
        <v>24.0771531733932</v>
      </c>
      <c r="Q1118" s="29" t="n">
        <f aca="false">1/M1118-(G1118/100-(((E1118/E998)^(1/10))-1))</f>
        <v>0.0225058370926698</v>
      </c>
      <c r="R1118" s="3" t="n">
        <f aca="false">((G1118/G1119+G1118/1200+((1+G1119/1200)^(-119))*(1-G1118/G1119)))</f>
        <v>1.00087479808259</v>
      </c>
      <c r="S1118" s="3" t="n">
        <f aca="false">S1117*R1117*E1117/E1118</f>
        <v>11.926118762035</v>
      </c>
      <c r="T1118" s="9" t="n">
        <f aca="false">(($J1238/$J1118)^(1/10)-1)</f>
        <v>0.0354508587126448</v>
      </c>
      <c r="U1118" s="9" t="n">
        <f aca="false">(($S1238/$S1118)^(1/10)-1)</f>
        <v>-0.00388191725657316</v>
      </c>
      <c r="V1118" s="9" t="n">
        <f aca="false">T1118-U1118</f>
        <v>0.0393327759692179</v>
      </c>
      <c r="Y1118" s="28"/>
      <c r="Z1118" s="28"/>
    </row>
    <row r="1119" customFormat="false" ht="14.65" hidden="false" customHeight="false" outlineLevel="0" collapsed="false">
      <c r="A1119" s="11" t="n">
        <v>1963.07</v>
      </c>
      <c r="B1119" s="1" t="n">
        <v>69.07</v>
      </c>
      <c r="C1119" s="2" t="n">
        <v>2.20333</v>
      </c>
      <c r="D1119" s="1" t="n">
        <v>3.88</v>
      </c>
      <c r="E1119" s="1" t="n">
        <v>30.7</v>
      </c>
      <c r="F1119" s="2" t="n">
        <f aca="false">F1118+1/12</f>
        <v>1963.54166666658</v>
      </c>
      <c r="G1119" s="3" t="n">
        <v>4.02</v>
      </c>
      <c r="H1119" s="2" t="n">
        <v>723.417131596091</v>
      </c>
      <c r="I1119" s="2" t="n">
        <v>23.076975076873</v>
      </c>
      <c r="J1119" s="4" t="n">
        <f aca="false">J1118*((H1119+(I1119/12))/H1118)</f>
        <v>87032.7212838842</v>
      </c>
      <c r="K1119" s="2" t="n">
        <f aca="false">D1119*$E$1862/E1119</f>
        <v>40.6378814332248</v>
      </c>
      <c r="L1119" s="4" t="n">
        <f aca="false">K1119*(J1119/H1119)</f>
        <v>4889.05398264761</v>
      </c>
      <c r="M1119" s="26" t="n">
        <f aca="false">H1119/AVERAGE(K999:K1118)</f>
        <v>19.9692318859496</v>
      </c>
      <c r="O1119" s="6" t="n">
        <f aca="false">J1119/AVERAGE(L999:L1118)</f>
        <v>23.5788265120483</v>
      </c>
      <c r="Q1119" s="29" t="n">
        <f aca="false">1/M1119-(G1119/100-(((E1119/E999)^(1/10))-1))</f>
        <v>0.0235558256296666</v>
      </c>
      <c r="R1119" s="3" t="n">
        <f aca="false">((G1119/G1120+G1119/1200+((1+G1120/1200)^(-119))*(1-G1119/G1120)))</f>
        <v>1.00498499014623</v>
      </c>
      <c r="S1119" s="3" t="n">
        <f aca="false">S1118*R1118*E1118/E1119</f>
        <v>11.8976704319394</v>
      </c>
      <c r="T1119" s="9" t="n">
        <f aca="false">(($J1239/$J1119)^(1/10)-1)</f>
        <v>0.0380775797658757</v>
      </c>
      <c r="U1119" s="9" t="n">
        <f aca="false">(($S1239/$S1119)^(1/10)-1)</f>
        <v>-0.00492693797628974</v>
      </c>
      <c r="V1119" s="9" t="n">
        <f aca="false">T1119-U1119</f>
        <v>0.0430045177421654</v>
      </c>
      <c r="Y1119" s="28"/>
      <c r="Z1119" s="28"/>
    </row>
    <row r="1120" customFormat="false" ht="14.65" hidden="false" customHeight="false" outlineLevel="0" collapsed="false">
      <c r="A1120" s="11" t="n">
        <v>1963.08</v>
      </c>
      <c r="B1120" s="1" t="n">
        <v>70.98</v>
      </c>
      <c r="C1120" s="2" t="n">
        <v>2.20667</v>
      </c>
      <c r="D1120" s="1" t="n">
        <v>3.92</v>
      </c>
      <c r="E1120" s="1" t="n">
        <v>30.7</v>
      </c>
      <c r="F1120" s="2" t="n">
        <f aca="false">F1119+1/12</f>
        <v>1963.62499999992</v>
      </c>
      <c r="G1120" s="3" t="n">
        <v>4</v>
      </c>
      <c r="H1120" s="2" t="n">
        <v>743.421861889251</v>
      </c>
      <c r="I1120" s="2" t="n">
        <v>23.111957170684</v>
      </c>
      <c r="J1120" s="4" t="n">
        <f aca="false">J1119*((H1120+(I1120/12))/H1119)</f>
        <v>89671.1586987075</v>
      </c>
      <c r="K1120" s="2" t="n">
        <f aca="false">D1120*$E$1862/E1120</f>
        <v>41.0568286644951</v>
      </c>
      <c r="L1120" s="4" t="n">
        <f aca="false">K1120*(J1120/H1120)</f>
        <v>4952.25334036254</v>
      </c>
      <c r="M1120" s="26" t="n">
        <f aca="false">H1120/AVERAGE(K1000:K1119)</f>
        <v>20.4726379005277</v>
      </c>
      <c r="O1120" s="6" t="n">
        <f aca="false">J1120/AVERAGE(L1000:L1119)</f>
        <v>24.1632142310572</v>
      </c>
      <c r="Q1120" s="29" t="n">
        <f aca="false">1/M1120-(G1120/100-(((E1120/E1000)^(1/10))-1))</f>
        <v>0.022147006613098</v>
      </c>
      <c r="R1120" s="3" t="n">
        <f aca="false">((G1120/G1121+G1120/1200+((1+G1121/1200)^(-119))*(1-G1120/G1121)))</f>
        <v>0.996817680745307</v>
      </c>
      <c r="S1120" s="3" t="n">
        <f aca="false">S1119*R1119*E1119/E1120</f>
        <v>11.9569802018056</v>
      </c>
      <c r="T1120" s="9" t="n">
        <f aca="false">(($J1240/$J1120)^(1/10)-1)</f>
        <v>0.0314304775292984</v>
      </c>
      <c r="U1120" s="9" t="n">
        <f aca="false">(($S1240/$S1120)^(1/10)-1)</f>
        <v>-0.00849727649272003</v>
      </c>
      <c r="V1120" s="9" t="n">
        <f aca="false">T1120-U1120</f>
        <v>0.0399277540220184</v>
      </c>
      <c r="Y1120" s="28"/>
      <c r="Z1120" s="28"/>
    </row>
    <row r="1121" customFormat="false" ht="14.65" hidden="false" customHeight="false" outlineLevel="0" collapsed="false">
      <c r="A1121" s="11" t="n">
        <v>1963.09</v>
      </c>
      <c r="B1121" s="1" t="n">
        <v>72.85</v>
      </c>
      <c r="C1121" s="2" t="n">
        <v>2.21</v>
      </c>
      <c r="D1121" s="1" t="n">
        <v>3.96</v>
      </c>
      <c r="E1121" s="1" t="n">
        <v>30.7</v>
      </c>
      <c r="F1121" s="2" t="n">
        <f aca="false">F1120+1/12</f>
        <v>1963.70833333325</v>
      </c>
      <c r="G1121" s="3" t="n">
        <v>4.08</v>
      </c>
      <c r="H1121" s="2" t="n">
        <v>763.00764495114</v>
      </c>
      <c r="I1121" s="2" t="n">
        <v>23.1468345276873</v>
      </c>
      <c r="J1121" s="4" t="n">
        <f aca="false">J1120*((H1121+(I1121/12))/H1120)</f>
        <v>92266.2489376517</v>
      </c>
      <c r="K1121" s="2" t="n">
        <f aca="false">D1121*$E$1862/E1121</f>
        <v>41.4757758957655</v>
      </c>
      <c r="L1121" s="4" t="n">
        <f aca="false">K1121*(J1121/H1121)</f>
        <v>5015.43371026906</v>
      </c>
      <c r="M1121" s="26" t="n">
        <f aca="false">H1121/AVERAGE(K1001:K1120)</f>
        <v>20.9603600907051</v>
      </c>
      <c r="O1121" s="6" t="n">
        <f aca="false">J1121/AVERAGE(L1001:L1120)</f>
        <v>24.7271368169503</v>
      </c>
      <c r="Q1121" s="29" t="n">
        <f aca="false">1/M1121-(G1121/100-(((E1121/E1001)^(1/10))-1))</f>
        <v>0.0202104267145887</v>
      </c>
      <c r="R1121" s="3" t="n">
        <f aca="false">((G1121/G1122+G1121/1200+((1+G1122/1200)^(-119))*(1-G1121/G1122)))</f>
        <v>1.00096003644384</v>
      </c>
      <c r="S1121" s="3" t="n">
        <f aca="false">S1120*R1120*E1120/E1121</f>
        <v>11.9189292734814</v>
      </c>
      <c r="T1121" s="9" t="n">
        <f aca="false">(($J1241/$J1121)^(1/10)-1)</f>
        <v>0.0302991558658359</v>
      </c>
      <c r="U1121" s="9" t="n">
        <f aca="false">(($S1241/$S1121)^(1/10)-1)</f>
        <v>-0.00563940296868248</v>
      </c>
      <c r="V1121" s="9" t="n">
        <f aca="false">T1121-U1121</f>
        <v>0.0359385588345184</v>
      </c>
      <c r="Y1121" s="28"/>
      <c r="Z1121" s="28"/>
    </row>
    <row r="1122" customFormat="false" ht="14.65" hidden="false" customHeight="false" outlineLevel="0" collapsed="false">
      <c r="A1122" s="11" t="n">
        <v>1963.1</v>
      </c>
      <c r="B1122" s="1" t="n">
        <v>73.03</v>
      </c>
      <c r="C1122" s="2" t="n">
        <v>2.23333</v>
      </c>
      <c r="D1122" s="1" t="n">
        <v>3.98</v>
      </c>
      <c r="E1122" s="1" t="n">
        <v>30.8</v>
      </c>
      <c r="F1122" s="2" t="n">
        <f aca="false">F1121+1/12</f>
        <v>1963.79166666658</v>
      </c>
      <c r="G1122" s="3" t="n">
        <v>4.11</v>
      </c>
      <c r="H1122" s="2" t="n">
        <v>762.409488961039</v>
      </c>
      <c r="I1122" s="2" t="n">
        <v>23.3152400928571</v>
      </c>
      <c r="J1122" s="4" t="n">
        <f aca="false">J1121*((H1122+(I1122/12))/H1121)</f>
        <v>92428.8657478574</v>
      </c>
      <c r="K1122" s="2" t="n">
        <f aca="false">D1122*$E$1862/E1122</f>
        <v>41.5499077922078</v>
      </c>
      <c r="L1122" s="4" t="n">
        <f aca="false">K1122*(J1122/H1122)</f>
        <v>5037.20232338042</v>
      </c>
      <c r="M1122" s="26" t="n">
        <f aca="false">H1122/AVERAGE(K1002:K1121)</f>
        <v>20.8913445954115</v>
      </c>
      <c r="O1122" s="6" t="n">
        <f aca="false">J1122/AVERAGE(L1002:L1121)</f>
        <v>24.6345542065668</v>
      </c>
      <c r="Q1122" s="29" t="n">
        <f aca="false">1/M1122-(G1122/100-(((E1122/E1002)^(1/10))-1))</f>
        <v>0.0200215726228756</v>
      </c>
      <c r="R1122" s="3" t="n">
        <f aca="false">((G1122/G1123+G1122/1200+((1+G1123/1200)^(-119))*(1-G1122/G1123)))</f>
        <v>1.00261205678796</v>
      </c>
      <c r="S1122" s="3" t="n">
        <f aca="false">S1121*R1121*E1121/E1122</f>
        <v>11.8916369063193</v>
      </c>
      <c r="T1122" s="9" t="n">
        <f aca="false">(($J1242/$J1122)^(1/10)-1)</f>
        <v>0.0334915360195576</v>
      </c>
      <c r="U1122" s="9" t="n">
        <f aca="false">(($S1242/$S1122)^(1/10)-1)</f>
        <v>-0.00358641335766141</v>
      </c>
      <c r="V1122" s="9" t="n">
        <f aca="false">T1122-U1122</f>
        <v>0.037077949377219</v>
      </c>
      <c r="Y1122" s="28"/>
      <c r="Z1122" s="28"/>
    </row>
    <row r="1123" customFormat="false" ht="14.65" hidden="false" customHeight="false" outlineLevel="0" collapsed="false">
      <c r="A1123" s="11" t="n">
        <v>1963.11</v>
      </c>
      <c r="B1123" s="1" t="n">
        <v>72.62</v>
      </c>
      <c r="C1123" s="2" t="n">
        <v>2.25667</v>
      </c>
      <c r="D1123" s="1" t="n">
        <v>4</v>
      </c>
      <c r="E1123" s="1" t="n">
        <v>30.8</v>
      </c>
      <c r="F1123" s="2" t="n">
        <f aca="false">F1122+1/12</f>
        <v>1963.87499999992</v>
      </c>
      <c r="G1123" s="3" t="n">
        <v>4.12</v>
      </c>
      <c r="H1123" s="2" t="n">
        <v>758.129222077922</v>
      </c>
      <c r="I1123" s="2" t="n">
        <v>23.5589021149351</v>
      </c>
      <c r="J1123" s="4" t="n">
        <f aca="false">J1122*((H1123+(I1123/12))/H1122)</f>
        <v>92147.966835296</v>
      </c>
      <c r="K1123" s="2" t="n">
        <f aca="false">D1123*$E$1862/E1123</f>
        <v>41.7587012987013</v>
      </c>
      <c r="L1123" s="4" t="n">
        <f aca="false">K1123*(J1123/H1123)</f>
        <v>5075.62472240683</v>
      </c>
      <c r="M1123" s="26" t="n">
        <f aca="false">H1123/AVERAGE(K1003:K1122)</f>
        <v>20.7203993353397</v>
      </c>
      <c r="O1123" s="6" t="n">
        <f aca="false">J1123/AVERAGE(L1003:L1122)</f>
        <v>24.4237017916345</v>
      </c>
      <c r="Q1123" s="29" t="n">
        <f aca="false">1/M1123-(G1123/100-(((E1123/E1003)^(1/10))-1))</f>
        <v>0.0206925235710104</v>
      </c>
      <c r="R1123" s="3" t="n">
        <f aca="false">((G1123/G1124+G1123/1200+((1+G1124/1200)^(-119))*(1-G1123/G1124)))</f>
        <v>1.00262076785027</v>
      </c>
      <c r="S1123" s="3" t="n">
        <f aca="false">S1122*R1122*E1122/E1123</f>
        <v>11.9226985372204</v>
      </c>
      <c r="T1123" s="9" t="n">
        <f aca="false">(($J1243/$J1123)^(1/10)-1)</f>
        <v>0.0258233365244946</v>
      </c>
      <c r="U1123" s="9" t="n">
        <f aca="false">(($S1243/$S1123)^(1/10)-1)</f>
        <v>-0.00350913692101429</v>
      </c>
      <c r="V1123" s="9" t="n">
        <f aca="false">T1123-U1123</f>
        <v>0.0293324734455089</v>
      </c>
      <c r="Y1123" s="28"/>
      <c r="Z1123" s="28"/>
    </row>
    <row r="1124" customFormat="false" ht="14.65" hidden="false" customHeight="false" outlineLevel="0" collapsed="false">
      <c r="A1124" s="11" t="n">
        <v>1963.12</v>
      </c>
      <c r="B1124" s="1" t="n">
        <v>74.17</v>
      </c>
      <c r="C1124" s="2" t="n">
        <v>2.28</v>
      </c>
      <c r="D1124" s="1" t="n">
        <v>4.02</v>
      </c>
      <c r="E1124" s="1" t="n">
        <v>30.9</v>
      </c>
      <c r="F1124" s="2" t="n">
        <f aca="false">F1123+1/12</f>
        <v>1963.95833333325</v>
      </c>
      <c r="G1124" s="3" t="n">
        <v>4.13</v>
      </c>
      <c r="H1124" s="2" t="n">
        <v>771.804858899677</v>
      </c>
      <c r="I1124" s="2" t="n">
        <v>23.7254291262136</v>
      </c>
      <c r="J1124" s="4" t="n">
        <f aca="false">J1123*((H1124+(I1124/12))/H1123)</f>
        <v>94050.5048076999</v>
      </c>
      <c r="K1124" s="2" t="n">
        <f aca="false">D1124*$E$1862/E1124</f>
        <v>41.8316776699029</v>
      </c>
      <c r="L1124" s="4" t="n">
        <f aca="false">K1124*(J1124/H1124)</f>
        <v>5097.51960802148</v>
      </c>
      <c r="M1124" s="26" t="n">
        <f aca="false">H1124/AVERAGE(K1004:K1123)</f>
        <v>21.0385993767371</v>
      </c>
      <c r="O1124" s="6" t="n">
        <f aca="false">J1124/AVERAGE(L1004:L1123)</f>
        <v>24.7890685536293</v>
      </c>
      <c r="Q1124" s="29" t="n">
        <f aca="false">1/M1124-(G1124/100-(((E1124/E1004)^(1/10))-1))</f>
        <v>0.020191207824954</v>
      </c>
      <c r="R1124" s="3" t="n">
        <f aca="false">((G1124/G1125+G1124/1200+((1+G1125/1200)^(-119))*(1-G1124/G1125)))</f>
        <v>1.00019743863749</v>
      </c>
      <c r="S1124" s="3" t="n">
        <f aca="false">S1123*R1123*E1123/E1124</f>
        <v>11.9152592555613</v>
      </c>
      <c r="T1124" s="9" t="n">
        <f aca="false">(($J1244/$J1124)^(1/10)-1)</f>
        <v>0.0158805221746103</v>
      </c>
      <c r="U1124" s="9" t="n">
        <f aca="false">(($S1244/$S1124)^(1/10)-1)</f>
        <v>-0.00361036627001077</v>
      </c>
      <c r="V1124" s="9" t="n">
        <f aca="false">T1124-U1124</f>
        <v>0.0194908884446211</v>
      </c>
      <c r="Y1124" s="28"/>
      <c r="Z1124" s="28"/>
    </row>
    <row r="1125" customFormat="false" ht="14.65" hidden="false" customHeight="false" outlineLevel="0" collapsed="false">
      <c r="A1125" s="11" t="n">
        <v>1964.01</v>
      </c>
      <c r="B1125" s="1" t="n">
        <v>76.45</v>
      </c>
      <c r="C1125" s="2" t="n">
        <v>2.29667</v>
      </c>
      <c r="D1125" s="1" t="n">
        <v>4.07333</v>
      </c>
      <c r="E1125" s="1" t="n">
        <v>30.9</v>
      </c>
      <c r="F1125" s="2" t="n">
        <f aca="false">F1124+1/12</f>
        <v>1964.04166666658</v>
      </c>
      <c r="G1125" s="3" t="n">
        <v>4.17</v>
      </c>
      <c r="H1125" s="2" t="n">
        <v>795.53028802589</v>
      </c>
      <c r="I1125" s="2" t="n">
        <v>23.8988953119741</v>
      </c>
      <c r="J1125" s="4" t="n">
        <f aca="false">J1124*((H1125+(I1125/12))/H1124)</f>
        <v>97184.3243938032</v>
      </c>
      <c r="K1125" s="2" t="n">
        <f aca="false">D1125*$E$1862/E1125</f>
        <v>42.386623781877</v>
      </c>
      <c r="L1125" s="4" t="n">
        <f aca="false">K1125*(J1125/H1125)</f>
        <v>5178.07487355147</v>
      </c>
      <c r="M1125" s="26" t="n">
        <f aca="false">H1125/AVERAGE(K1005:K1124)</f>
        <v>21.6272161969809</v>
      </c>
      <c r="O1125" s="6" t="n">
        <f aca="false">J1125/AVERAGE(L1005:L1124)</f>
        <v>25.4718385790723</v>
      </c>
      <c r="Q1125" s="29" t="n">
        <f aca="false">1/M1125-(G1125/100-(((E1125/E1005)^(1/10))-1))</f>
        <v>0.0184975625015437</v>
      </c>
      <c r="R1125" s="3" t="n">
        <f aca="false">((G1125/G1126+G1125/1200+((1+G1126/1200)^(-119))*(1-G1125/G1126)))</f>
        <v>1.00509862151504</v>
      </c>
      <c r="S1125" s="3" t="n">
        <f aca="false">S1124*R1124*E1124/E1125</f>
        <v>11.9176117881141</v>
      </c>
      <c r="T1125" s="9" t="n">
        <f aca="false">(($J1245/$J1125)^(1/10)-1)</f>
        <v>0.0133926730124201</v>
      </c>
      <c r="U1125" s="9" t="n">
        <f aca="false">(($S1245/$S1125)^(1/10)-1)</f>
        <v>-0.00571292742445051</v>
      </c>
      <c r="V1125" s="9" t="n">
        <f aca="false">T1125-U1125</f>
        <v>0.0191056004368706</v>
      </c>
      <c r="Y1125" s="28"/>
      <c r="Z1125" s="28"/>
    </row>
    <row r="1126" customFormat="false" ht="14.65" hidden="false" customHeight="false" outlineLevel="0" collapsed="false">
      <c r="A1126" s="11" t="n">
        <v>1964.02</v>
      </c>
      <c r="B1126" s="1" t="n">
        <v>77.39</v>
      </c>
      <c r="C1126" s="2" t="n">
        <v>2.31333</v>
      </c>
      <c r="D1126" s="1" t="n">
        <v>4.12667</v>
      </c>
      <c r="E1126" s="1" t="n">
        <v>30.9</v>
      </c>
      <c r="F1126" s="2" t="n">
        <f aca="false">F1125+1/12</f>
        <v>1964.12499999992</v>
      </c>
      <c r="G1126" s="3" t="n">
        <v>4.15</v>
      </c>
      <c r="H1126" s="2" t="n">
        <v>805.311824595469</v>
      </c>
      <c r="I1126" s="2" t="n">
        <v>24.072257438835</v>
      </c>
      <c r="J1126" s="4" t="n">
        <f aca="false">J1125*((H1126+(I1126/12))/H1125)</f>
        <v>98624.3272195193</v>
      </c>
      <c r="K1126" s="2" t="n">
        <f aca="false">D1126*$E$1862/E1126</f>
        <v>42.9416739527508</v>
      </c>
      <c r="L1126" s="4" t="n">
        <f aca="false">K1126*(J1126/H1126)</f>
        <v>5258.94886170014</v>
      </c>
      <c r="M1126" s="26" t="n">
        <f aca="false">H1126/AVERAGE(K1006:K1125)</f>
        <v>21.8326708267103</v>
      </c>
      <c r="O1126" s="6" t="n">
        <f aca="false">J1126/AVERAGE(L1006:L1125)</f>
        <v>25.7024724786952</v>
      </c>
      <c r="Q1126" s="29" t="n">
        <f aca="false">1/M1126-(G1126/100-(((E1126/E1006)^(1/10))-1))</f>
        <v>0.0182624431049849</v>
      </c>
      <c r="R1126" s="3" t="n">
        <f aca="false">((G1126/G1127+G1126/1200+((1+G1127/1200)^(-119))*(1-G1126/G1127)))</f>
        <v>0.997794095108531</v>
      </c>
      <c r="S1126" s="3" t="n">
        <f aca="false">S1125*R1125*E1125/E1126</f>
        <v>11.9783751799848</v>
      </c>
      <c r="T1126" s="9" t="n">
        <f aca="false">(($J1246/$J1126)^(1/10)-1)</f>
        <v>0.00808392390920187</v>
      </c>
      <c r="U1126" s="9" t="n">
        <f aca="false">(($S1246/$S1126)^(1/10)-1)</f>
        <v>-0.00670086804774817</v>
      </c>
      <c r="V1126" s="9" t="n">
        <f aca="false">T1126-U1126</f>
        <v>0.01478479195695</v>
      </c>
      <c r="Y1126" s="28"/>
      <c r="Z1126" s="28"/>
    </row>
    <row r="1127" customFormat="false" ht="14.65" hidden="false" customHeight="false" outlineLevel="0" collapsed="false">
      <c r="A1127" s="11" t="n">
        <v>1964.03</v>
      </c>
      <c r="B1127" s="1" t="n">
        <v>78.8</v>
      </c>
      <c r="C1127" s="2" t="n">
        <v>2.33</v>
      </c>
      <c r="D1127" s="1" t="n">
        <v>4.18</v>
      </c>
      <c r="E1127" s="1" t="n">
        <v>30.9</v>
      </c>
      <c r="F1127" s="2" t="n">
        <f aca="false">F1126+1/12</f>
        <v>1964.20833333325</v>
      </c>
      <c r="G1127" s="3" t="n">
        <v>4.22</v>
      </c>
      <c r="H1127" s="2" t="n">
        <v>819.984129449838</v>
      </c>
      <c r="I1127" s="2" t="n">
        <v>24.2457236245955</v>
      </c>
      <c r="J1127" s="4" t="n">
        <f aca="false">J1126*((H1127+(I1127/12))/H1126)</f>
        <v>100668.646359563</v>
      </c>
      <c r="K1127" s="2" t="n">
        <f aca="false">D1127*$E$1862/E1127</f>
        <v>43.4966200647249</v>
      </c>
      <c r="L1127" s="4" t="n">
        <f aca="false">K1127*(J1127/H1127)</f>
        <v>5340.03733227123</v>
      </c>
      <c r="M1127" s="26" t="n">
        <f aca="false">H1127/AVERAGE(K1007:K1126)</f>
        <v>22.1672455859826</v>
      </c>
      <c r="O1127" s="6" t="n">
        <f aca="false">J1127/AVERAGE(L1007:L1126)</f>
        <v>26.0839914102524</v>
      </c>
      <c r="Q1127" s="29" t="n">
        <f aca="false">1/M1127-(G1127/100-(((E1127/E1007)^(1/10))-1))</f>
        <v>0.0168711303426405</v>
      </c>
      <c r="R1127" s="3" t="n">
        <f aca="false">((G1127/G1128+G1127/1200+((1+G1128/1200)^(-119))*(1-G1127/G1128)))</f>
        <v>1.0027078650726</v>
      </c>
      <c r="S1127" s="3" t="n">
        <f aca="false">S1126*R1126*E1126/E1127</f>
        <v>11.9519520235834</v>
      </c>
      <c r="T1127" s="9" t="n">
        <f aca="false">(($J1247/$J1127)^(1/10)-1)</f>
        <v>0.00925395438851329</v>
      </c>
      <c r="U1127" s="9" t="n">
        <f aca="false">(($S1247/$S1127)^(1/10)-1)</f>
        <v>-0.00892037453455352</v>
      </c>
      <c r="V1127" s="9" t="n">
        <f aca="false">T1127-U1127</f>
        <v>0.0181743289230668</v>
      </c>
      <c r="Y1127" s="28"/>
      <c r="Z1127" s="28"/>
    </row>
    <row r="1128" customFormat="false" ht="14.65" hidden="false" customHeight="false" outlineLevel="0" collapsed="false">
      <c r="A1128" s="11" t="n">
        <v>1964.04</v>
      </c>
      <c r="B1128" s="1" t="n">
        <v>79.94</v>
      </c>
      <c r="C1128" s="2" t="n">
        <v>2.34667</v>
      </c>
      <c r="D1128" s="1" t="n">
        <v>4.23</v>
      </c>
      <c r="E1128" s="1" t="n">
        <v>30.9</v>
      </c>
      <c r="F1128" s="2" t="n">
        <f aca="false">F1127+1/12</f>
        <v>1964.29166666658</v>
      </c>
      <c r="G1128" s="3" t="n">
        <v>4.23</v>
      </c>
      <c r="H1128" s="2" t="n">
        <v>831.846844012945</v>
      </c>
      <c r="I1128" s="2" t="n">
        <v>24.419189810356</v>
      </c>
      <c r="J1128" s="4" t="n">
        <f aca="false">J1127*((H1128+(I1128/12))/H1127)</f>
        <v>102374.846840265</v>
      </c>
      <c r="K1128" s="2" t="n">
        <f aca="false">D1128*$E$1862/E1128</f>
        <v>44.0169145631068</v>
      </c>
      <c r="L1128" s="4" t="n">
        <f aca="false">K1128*(J1128/H1128)</f>
        <v>5417.13287633624</v>
      </c>
      <c r="M1128" s="26" t="n">
        <f aca="false">H1128/AVERAGE(K1008:K1127)</f>
        <v>22.4221921697372</v>
      </c>
      <c r="O1128" s="6" t="n">
        <f aca="false">J1128/AVERAGE(L1008:L1127)</f>
        <v>26.3708884034475</v>
      </c>
      <c r="Q1128" s="29" t="n">
        <f aca="false">1/M1128-(G1128/100-(((E1128/E1008)^(1/10))-1))</f>
        <v>0.0166359081419299</v>
      </c>
      <c r="R1128" s="3" t="n">
        <f aca="false">((G1128/G1129+G1128/1200+((1+G1129/1200)^(-119))*(1-G1128/G1129)))</f>
        <v>1.00595478462254</v>
      </c>
      <c r="S1128" s="3" t="n">
        <f aca="false">S1127*R1127*E1127/E1128</f>
        <v>11.9843162970175</v>
      </c>
      <c r="T1128" s="9" t="n">
        <f aca="false">(($J1248/$J1128)^(1/10)-1)</f>
        <v>0.00218086399417405</v>
      </c>
      <c r="U1128" s="9" t="n">
        <f aca="false">(($S1248/$S1128)^(1/10)-1)</f>
        <v>-0.0110901872130238</v>
      </c>
      <c r="V1128" s="9" t="n">
        <f aca="false">T1128-U1128</f>
        <v>0.0132710512071978</v>
      </c>
      <c r="Y1128" s="28"/>
      <c r="Z1128" s="28"/>
    </row>
    <row r="1129" customFormat="false" ht="14.65" hidden="false" customHeight="false" outlineLevel="0" collapsed="false">
      <c r="A1129" s="11" t="n">
        <v>1964.05</v>
      </c>
      <c r="B1129" s="1" t="n">
        <v>80.72</v>
      </c>
      <c r="C1129" s="2" t="n">
        <v>2.36333</v>
      </c>
      <c r="D1129" s="1" t="n">
        <v>4.28</v>
      </c>
      <c r="E1129" s="1" t="n">
        <v>30.9</v>
      </c>
      <c r="F1129" s="2" t="n">
        <f aca="false">F1128+1/12</f>
        <v>1964.37499999992</v>
      </c>
      <c r="G1129" s="3" t="n">
        <v>4.2</v>
      </c>
      <c r="H1129" s="2" t="n">
        <v>839.963438187702</v>
      </c>
      <c r="I1129" s="2" t="n">
        <v>24.5925519372168</v>
      </c>
      <c r="J1129" s="4" t="n">
        <f aca="false">J1128*((H1129+(I1129/12))/H1128)</f>
        <v>103625.96654797</v>
      </c>
      <c r="K1129" s="2" t="n">
        <f aca="false">D1129*$E$1862/E1129</f>
        <v>44.5372090614887</v>
      </c>
      <c r="L1129" s="4" t="n">
        <f aca="false">K1129*(J1129/H1129)</f>
        <v>5494.53836503113</v>
      </c>
      <c r="M1129" s="26" t="n">
        <f aca="false">H1129/AVERAGE(K1009:K1128)</f>
        <v>22.5743307695638</v>
      </c>
      <c r="O1129" s="6" t="n">
        <f aca="false">J1129/AVERAGE(L1009:L1128)</f>
        <v>26.5361129093941</v>
      </c>
      <c r="Q1129" s="29" t="n">
        <f aca="false">1/M1129-(G1129/100-(((E1129/E1009)^(1/10))-1))</f>
        <v>0.0162576282415979</v>
      </c>
      <c r="R1129" s="3" t="n">
        <f aca="false">((G1129/G1130+G1129/1200+((1+G1130/1200)^(-119))*(1-G1129/G1130)))</f>
        <v>1.00593317102188</v>
      </c>
      <c r="S1129" s="3" t="n">
        <f aca="false">S1128*R1128*E1128/E1129</f>
        <v>12.0556803194147</v>
      </c>
      <c r="T1129" s="9" t="n">
        <f aca="false">(($J1249/$J1129)^(1/10)-1)</f>
        <v>-0.00301499699164298</v>
      </c>
      <c r="U1129" s="9" t="n">
        <f aca="false">(($S1249/$S1129)^(1/10)-1)</f>
        <v>-0.0127671324616796</v>
      </c>
      <c r="V1129" s="9" t="n">
        <f aca="false">T1129-U1129</f>
        <v>0.00975213547003662</v>
      </c>
      <c r="Y1129" s="28"/>
      <c r="Z1129" s="28"/>
    </row>
    <row r="1130" customFormat="false" ht="14.65" hidden="false" customHeight="false" outlineLevel="0" collapsed="false">
      <c r="A1130" s="11" t="n">
        <v>1964.06</v>
      </c>
      <c r="B1130" s="1" t="n">
        <v>80.24</v>
      </c>
      <c r="C1130" s="2" t="n">
        <v>2.38</v>
      </c>
      <c r="D1130" s="1" t="n">
        <v>4.33</v>
      </c>
      <c r="E1130" s="1" t="n">
        <v>31</v>
      </c>
      <c r="F1130" s="2" t="n">
        <f aca="false">F1129+1/12</f>
        <v>1964.45833333325</v>
      </c>
      <c r="G1130" s="3" t="n">
        <v>4.17</v>
      </c>
      <c r="H1130" s="2" t="n">
        <v>832.275163870968</v>
      </c>
      <c r="I1130" s="2" t="n">
        <v>24.6861277419355</v>
      </c>
      <c r="J1130" s="4" t="n">
        <f aca="false">J1129*((H1130+(I1130/12))/H1129)</f>
        <v>102931.260274662</v>
      </c>
      <c r="K1130" s="2" t="n">
        <f aca="false">D1130*$E$1862/E1130</f>
        <v>44.9121567741936</v>
      </c>
      <c r="L1130" s="4" t="n">
        <f aca="false">K1130*(J1130/H1130)</f>
        <v>5554.49098939787</v>
      </c>
      <c r="M1130" s="26" t="n">
        <f aca="false">H1130/AVERAGE(K1010:K1129)</f>
        <v>22.3002880360828</v>
      </c>
      <c r="O1130" s="6" t="n">
        <f aca="false">J1130/AVERAGE(L1010:L1129)</f>
        <v>26.2011517953562</v>
      </c>
      <c r="Q1130" s="29" t="n">
        <f aca="false">1/M1130-(G1130/100-(((E1130/E1010)^(1/10))-1))</f>
        <v>0.0174296620172814</v>
      </c>
      <c r="R1130" s="3" t="n">
        <f aca="false">((G1130/G1131+G1130/1200+((1+G1131/1200)^(-119))*(1-G1130/G1131)))</f>
        <v>1.00185439153812</v>
      </c>
      <c r="S1130" s="3" t="n">
        <f aca="false">S1129*R1129*E1129/E1130</f>
        <v>12.0880887043654</v>
      </c>
      <c r="T1130" s="9" t="n">
        <f aca="false">(($J1250/$J1130)^(1/10)-1)</f>
        <v>-0.00270486794236668</v>
      </c>
      <c r="U1130" s="9" t="n">
        <f aca="false">(($S1250/$S1130)^(1/10)-1)</f>
        <v>-0.012946635205408</v>
      </c>
      <c r="V1130" s="9" t="n">
        <f aca="false">T1130-U1130</f>
        <v>0.0102417672630413</v>
      </c>
      <c r="Y1130" s="28"/>
      <c r="Z1130" s="28"/>
    </row>
    <row r="1131" customFormat="false" ht="14.65" hidden="false" customHeight="false" outlineLevel="0" collapsed="false">
      <c r="A1131" s="11" t="n">
        <v>1964.07</v>
      </c>
      <c r="B1131" s="1" t="n">
        <v>83.22</v>
      </c>
      <c r="C1131" s="2" t="n">
        <v>2.4</v>
      </c>
      <c r="D1131" s="1" t="n">
        <v>4.37667</v>
      </c>
      <c r="E1131" s="1" t="n">
        <v>31.1</v>
      </c>
      <c r="F1131" s="2" t="n">
        <f aca="false">F1130+1/12</f>
        <v>1964.54166666658</v>
      </c>
      <c r="G1131" s="3" t="n">
        <v>4.19</v>
      </c>
      <c r="H1131" s="2" t="n">
        <v>860.40917170418</v>
      </c>
      <c r="I1131" s="2" t="n">
        <v>24.8135305466238</v>
      </c>
      <c r="J1131" s="4" t="n">
        <f aca="false">J1130*((H1131+(I1131/12))/H1130)</f>
        <v>106666.454693588</v>
      </c>
      <c r="K1131" s="2" t="n">
        <f aca="false">D1131*$E$1862/E1131</f>
        <v>45.250264473955</v>
      </c>
      <c r="L1131" s="4" t="n">
        <f aca="false">K1131*(J1131/H1131)</f>
        <v>5609.755734965</v>
      </c>
      <c r="M1131" s="26" t="n">
        <f aca="false">H1131/AVERAGE(K1011:K1130)</f>
        <v>22.9843518457384</v>
      </c>
      <c r="O1131" s="6" t="n">
        <f aca="false">J1131/AVERAGE(L1011:L1130)</f>
        <v>26.9897151533315</v>
      </c>
      <c r="Q1131" s="29" t="n">
        <f aca="false">1/M1131-(G1131/100-(((E1131/E1011)^(1/10))-1))</f>
        <v>0.0162217689668262</v>
      </c>
      <c r="R1131" s="3" t="n">
        <f aca="false">((G1131/G1132+G1131/1200+((1+G1132/1200)^(-119))*(1-G1131/G1132)))</f>
        <v>1.00349166666667</v>
      </c>
      <c r="S1131" s="3" t="n">
        <f aca="false">S1130*R1130*E1130/E1131</f>
        <v>12.0715642240159</v>
      </c>
      <c r="T1131" s="9" t="n">
        <f aca="false">(($J1251/$J1131)^(1/10)-1)</f>
        <v>-0.0189450392500538</v>
      </c>
      <c r="U1131" s="9" t="n">
        <f aca="false">(($S1251/$S1131)^(1/10)-1)</f>
        <v>-0.0148351505901705</v>
      </c>
      <c r="V1131" s="9" t="n">
        <f aca="false">T1131-U1131</f>
        <v>-0.00410988865988327</v>
      </c>
      <c r="Y1131" s="28"/>
      <c r="Z1131" s="28"/>
    </row>
    <row r="1132" customFormat="false" ht="14.65" hidden="false" customHeight="false" outlineLevel="0" collapsed="false">
      <c r="A1132" s="11" t="n">
        <v>1964.08</v>
      </c>
      <c r="B1132" s="1" t="n">
        <v>82</v>
      </c>
      <c r="C1132" s="2" t="n">
        <v>2.42</v>
      </c>
      <c r="D1132" s="1" t="n">
        <v>4.42333</v>
      </c>
      <c r="E1132" s="1" t="n">
        <v>31</v>
      </c>
      <c r="F1132" s="2" t="n">
        <f aca="false">F1131+1/12</f>
        <v>1964.62499999992</v>
      </c>
      <c r="G1132" s="3" t="n">
        <v>4.19</v>
      </c>
      <c r="H1132" s="2" t="n">
        <v>850.530451612903</v>
      </c>
      <c r="I1132" s="2" t="n">
        <v>25.1010206451613</v>
      </c>
      <c r="J1132" s="4" t="n">
        <f aca="false">J1131*((H1132+(I1132/12))/H1131)</f>
        <v>105701.090380602</v>
      </c>
      <c r="K1132" s="2" t="n">
        <f aca="false">D1132*$E$1862/E1132</f>
        <v>45.8802056406452</v>
      </c>
      <c r="L1132" s="4" t="n">
        <f aca="false">K1132*(J1132/H1132)</f>
        <v>5701.83907455156</v>
      </c>
      <c r="M1132" s="26" t="n">
        <f aca="false">H1132/AVERAGE(K1012:K1131)</f>
        <v>22.6504072929388</v>
      </c>
      <c r="O1132" s="6" t="n">
        <f aca="false">J1132/AVERAGE(L1012:L1131)</f>
        <v>26.5843222762942</v>
      </c>
      <c r="Q1132" s="29" t="n">
        <f aca="false">1/M1132-(G1132/100-(((E1132/E1012)^(1/10))-1))</f>
        <v>0.0165365083749596</v>
      </c>
      <c r="R1132" s="3" t="n">
        <f aca="false">((G1132/G1133+G1132/1200+((1+G1133/1200)^(-119))*(1-G1132/G1133)))</f>
        <v>1.00268173845915</v>
      </c>
      <c r="S1132" s="3" t="n">
        <f aca="false">S1131*R1131*E1131/E1132</f>
        <v>12.1527905995361</v>
      </c>
      <c r="T1132" s="9" t="n">
        <f aca="false">(($J1252/$J1132)^(1/10)-1)</f>
        <v>-0.0229906801013303</v>
      </c>
      <c r="U1132" s="9" t="n">
        <f aca="false">(($S1252/$S1132)^(1/10)-1)</f>
        <v>-0.0175894356008639</v>
      </c>
      <c r="V1132" s="9" t="n">
        <f aca="false">T1132-U1132</f>
        <v>-0.00540124450046642</v>
      </c>
      <c r="Y1132" s="28"/>
      <c r="Z1132" s="28"/>
    </row>
    <row r="1133" customFormat="false" ht="14.65" hidden="false" customHeight="false" outlineLevel="0" collapsed="false">
      <c r="A1133" s="11" t="n">
        <v>1964.09</v>
      </c>
      <c r="B1133" s="1" t="n">
        <v>83.41</v>
      </c>
      <c r="C1133" s="2" t="n">
        <v>2.44</v>
      </c>
      <c r="D1133" s="1" t="n">
        <v>4.47</v>
      </c>
      <c r="E1133" s="1" t="n">
        <v>31.1</v>
      </c>
      <c r="F1133" s="2" t="n">
        <f aca="false">F1132+1/12</f>
        <v>1964.70833333325</v>
      </c>
      <c r="G1133" s="3" t="n">
        <v>4.2</v>
      </c>
      <c r="H1133" s="2" t="n">
        <v>862.373576205788</v>
      </c>
      <c r="I1133" s="2" t="n">
        <v>25.2270893890675</v>
      </c>
      <c r="J1133" s="4" t="n">
        <f aca="false">J1132*((H1133+(I1133/12))/H1132)</f>
        <v>107434.175991841</v>
      </c>
      <c r="K1133" s="2" t="n">
        <f aca="false">D1133*$E$1862/E1133</f>
        <v>46.2152006430868</v>
      </c>
      <c r="L1133" s="4" t="n">
        <f aca="false">K1133*(J1133/H1133)</f>
        <v>5757.47232566272</v>
      </c>
      <c r="M1133" s="26" t="n">
        <f aca="false">H1133/AVERAGE(K1013:K1132)</f>
        <v>22.8922219842317</v>
      </c>
      <c r="O1133" s="6" t="n">
        <f aca="false">J1133/AVERAGE(L1013:L1132)</f>
        <v>26.8540446177039</v>
      </c>
      <c r="Q1133" s="29" t="n">
        <f aca="false">1/M1133-(G1133/100-(((E1133/E1013)^(1/10))-1))</f>
        <v>0.016674819662363</v>
      </c>
      <c r="R1133" s="3" t="n">
        <f aca="false">((G1133/G1134+G1133/1200+((1+G1134/1200)^(-119))*(1-G1133/G1134)))</f>
        <v>1.00431030423094</v>
      </c>
      <c r="S1133" s="3" t="n">
        <f aca="false">S1132*R1132*E1132/E1133</f>
        <v>12.1461999154231</v>
      </c>
      <c r="T1133" s="9" t="n">
        <f aca="false">(($J1253/$J1133)^(1/10)-1)</f>
        <v>-0.035963149282603</v>
      </c>
      <c r="U1133" s="9" t="n">
        <f aca="false">(($S1253/$S1133)^(1/10)-1)</f>
        <v>-0.0180518898642591</v>
      </c>
      <c r="V1133" s="9" t="n">
        <f aca="false">T1133-U1133</f>
        <v>-0.0179112594183439</v>
      </c>
      <c r="Y1133" s="28"/>
      <c r="Z1133" s="28"/>
    </row>
    <row r="1134" customFormat="false" ht="14.65" hidden="false" customHeight="false" outlineLevel="0" collapsed="false">
      <c r="A1134" s="11" t="n">
        <v>1964.1</v>
      </c>
      <c r="B1134" s="1" t="n">
        <v>84.85</v>
      </c>
      <c r="C1134" s="2" t="n">
        <v>2.46</v>
      </c>
      <c r="D1134" s="1" t="n">
        <v>4.49667</v>
      </c>
      <c r="E1134" s="1" t="n">
        <v>31.1</v>
      </c>
      <c r="F1134" s="2" t="n">
        <f aca="false">F1133+1/12</f>
        <v>1964.79166666658</v>
      </c>
      <c r="G1134" s="3" t="n">
        <v>4.19</v>
      </c>
      <c r="H1134" s="2" t="n">
        <v>877.261694533762</v>
      </c>
      <c r="I1134" s="2" t="n">
        <v>25.4338688102894</v>
      </c>
      <c r="J1134" s="4" t="n">
        <f aca="false">J1133*((H1134+(I1134/12))/H1133)</f>
        <v>109552.97732869</v>
      </c>
      <c r="K1134" s="2" t="n">
        <f aca="false">D1134*$E$1862/E1134</f>
        <v>46.4909410012862</v>
      </c>
      <c r="L1134" s="4" t="n">
        <f aca="false">K1134*(J1134/H1134)</f>
        <v>5805.81716634766</v>
      </c>
      <c r="M1134" s="26" t="n">
        <f aca="false">H1134/AVERAGE(K1014:K1133)</f>
        <v>23.2121546806753</v>
      </c>
      <c r="O1134" s="6" t="n">
        <f aca="false">J1134/AVERAGE(L1014:L1133)</f>
        <v>27.2145407097143</v>
      </c>
      <c r="Q1134" s="29" t="n">
        <f aca="false">1/M1134-(G1134/100-(((E1134/E1014)^(1/10))-1))</f>
        <v>0.0161727382471457</v>
      </c>
      <c r="R1134" s="3" t="n">
        <f aca="false">((G1134/G1135+G1134/1200+((1+G1135/1200)^(-119))*(1-G1134/G1135)))</f>
        <v>1.00673890969674</v>
      </c>
      <c r="S1134" s="3" t="n">
        <f aca="false">S1133*R1133*E1133/E1134</f>
        <v>12.1985537323084</v>
      </c>
      <c r="T1134" s="9" t="n">
        <f aca="false">(($J1254/$J1134)^(1/10)-1)</f>
        <v>-0.0365286421433364</v>
      </c>
      <c r="U1134" s="9" t="n">
        <f aca="false">(($S1254/$S1134)^(1/10)-1)</f>
        <v>-0.0178516201730303</v>
      </c>
      <c r="V1134" s="9" t="n">
        <f aca="false">T1134-U1134</f>
        <v>-0.0186770219703061</v>
      </c>
      <c r="Y1134" s="28"/>
      <c r="Z1134" s="28"/>
    </row>
    <row r="1135" customFormat="false" ht="14.65" hidden="false" customHeight="false" outlineLevel="0" collapsed="false">
      <c r="A1135" s="11" t="n">
        <v>1964.11</v>
      </c>
      <c r="B1135" s="1" t="n">
        <v>85.44</v>
      </c>
      <c r="C1135" s="2" t="n">
        <v>2.48</v>
      </c>
      <c r="D1135" s="1" t="n">
        <v>4.52333</v>
      </c>
      <c r="E1135" s="1" t="n">
        <v>31.2</v>
      </c>
      <c r="F1135" s="2" t="n">
        <f aca="false">F1134+1/12</f>
        <v>1964.87499999991</v>
      </c>
      <c r="G1135" s="3" t="n">
        <v>4.15</v>
      </c>
      <c r="H1135" s="2" t="n">
        <v>880.5304</v>
      </c>
      <c r="I1135" s="2" t="n">
        <v>25.5584666666667</v>
      </c>
      <c r="J1135" s="4" t="n">
        <f aca="false">J1134*((H1135+(I1135/12))/H1134)</f>
        <v>110227.155014546</v>
      </c>
      <c r="K1135" s="2" t="n">
        <f aca="false">D1135*$E$1862/E1135</f>
        <v>46.6166850916667</v>
      </c>
      <c r="L1135" s="4" t="n">
        <f aca="false">K1135*(J1135/H1135)</f>
        <v>5835.60155772408</v>
      </c>
      <c r="M1135" s="26" t="n">
        <f aca="false">H1135/AVERAGE(K1015:K1134)</f>
        <v>23.2250197930958</v>
      </c>
      <c r="O1135" s="6" t="n">
        <f aca="false">J1135/AVERAGE(L1015:L1134)</f>
        <v>27.2146095650604</v>
      </c>
      <c r="Q1135" s="29" t="n">
        <f aca="false">1/M1135-(G1135/100-(((E1135/E1015)^(1/10))-1))</f>
        <v>0.0168747669841811</v>
      </c>
      <c r="R1135" s="3" t="n">
        <f aca="false">((G1135/G1136+G1135/1200+((1+G1136/1200)^(-119))*(1-G1135/G1136)))</f>
        <v>1.00102629184091</v>
      </c>
      <c r="S1135" s="3" t="n">
        <f aca="false">S1134*R1134*E1134/E1135</f>
        <v>12.2413972783017</v>
      </c>
      <c r="T1135" s="9" t="n">
        <f aca="false">(($J1255/$J1135)^(1/10)-1)</f>
        <v>-0.0343272727812609</v>
      </c>
      <c r="U1135" s="9" t="n">
        <f aca="false">(($S1255/$S1135)^(1/10)-1)</f>
        <v>-0.0168411208527636</v>
      </c>
      <c r="V1135" s="9" t="n">
        <f aca="false">T1135-U1135</f>
        <v>-0.0174861519284973</v>
      </c>
      <c r="Y1135" s="28"/>
      <c r="Z1135" s="28"/>
    </row>
    <row r="1136" customFormat="false" ht="14.65" hidden="false" customHeight="false" outlineLevel="0" collapsed="false">
      <c r="A1136" s="11" t="n">
        <v>1964.12</v>
      </c>
      <c r="B1136" s="1" t="n">
        <v>83.96</v>
      </c>
      <c r="C1136" s="2" t="n">
        <v>2.5</v>
      </c>
      <c r="D1136" s="1" t="n">
        <v>4.55</v>
      </c>
      <c r="E1136" s="1" t="n">
        <v>31.2</v>
      </c>
      <c r="F1136" s="2" t="n">
        <f aca="false">F1135+1/12</f>
        <v>1964.95833333325</v>
      </c>
      <c r="G1136" s="3" t="n">
        <v>4.18</v>
      </c>
      <c r="H1136" s="2" t="n">
        <v>865.277766666667</v>
      </c>
      <c r="I1136" s="2" t="n">
        <v>25.7645833333333</v>
      </c>
      <c r="J1136" s="4" t="n">
        <f aca="false">J1135*((H1136+(I1136/12))/H1135)</f>
        <v>108586.562800203</v>
      </c>
      <c r="K1136" s="2" t="n">
        <f aca="false">D1136*$E$1862/E1136</f>
        <v>46.8915416666667</v>
      </c>
      <c r="L1136" s="4" t="n">
        <f aca="false">K1136*(J1136/H1136)</f>
        <v>5884.57432992998</v>
      </c>
      <c r="M1136" s="26" t="n">
        <f aca="false">H1136/AVERAGE(K1016:K1135)</f>
        <v>22.7529847727873</v>
      </c>
      <c r="O1136" s="6" t="n">
        <f aca="false">J1136/AVERAGE(L1016:L1135)</f>
        <v>26.6483070341138</v>
      </c>
      <c r="Q1136" s="29" t="n">
        <f aca="false">1/M1136-(G1136/100-(((E1136/E1016)^(1/10))-1))</f>
        <v>0.0178476602539032</v>
      </c>
      <c r="R1136" s="3" t="n">
        <f aca="false">((G1136/G1137+G1136/1200+((1+G1137/1200)^(-119))*(1-G1136/G1137)))</f>
        <v>1.00267302910239</v>
      </c>
      <c r="S1136" s="3" t="n">
        <f aca="false">S1135*R1135*E1135/E1136</f>
        <v>12.2539605244498</v>
      </c>
      <c r="T1136" s="9" t="n">
        <f aca="false">(($J1256/$J1136)^(1/10)-1)</f>
        <v>-0.0396805567614088</v>
      </c>
      <c r="U1136" s="9" t="n">
        <f aca="false">(($S1256/$S1136)^(1/10)-1)</f>
        <v>-0.0153788854250289</v>
      </c>
      <c r="V1136" s="9" t="n">
        <f aca="false">T1136-U1136</f>
        <v>-0.02430167133638</v>
      </c>
      <c r="Y1136" s="28"/>
      <c r="Z1136" s="28"/>
    </row>
    <row r="1137" customFormat="false" ht="14.65" hidden="false" customHeight="false" outlineLevel="0" collapsed="false">
      <c r="A1137" s="11" t="n">
        <v>1965.01</v>
      </c>
      <c r="B1137" s="1" t="n">
        <v>86.12</v>
      </c>
      <c r="C1137" s="2" t="n">
        <v>2.51667</v>
      </c>
      <c r="D1137" s="1" t="n">
        <v>4.59333</v>
      </c>
      <c r="E1137" s="1" t="n">
        <v>31.2</v>
      </c>
      <c r="F1137" s="2" t="n">
        <f aca="false">F1136+1/12</f>
        <v>1965.04166666658</v>
      </c>
      <c r="G1137" s="3" t="n">
        <v>4.19</v>
      </c>
      <c r="H1137" s="2" t="n">
        <v>887.538366666667</v>
      </c>
      <c r="I1137" s="2" t="n">
        <v>25.936381575</v>
      </c>
      <c r="J1137" s="4" t="n">
        <f aca="false">J1136*((H1137+(I1137/12))/H1136)</f>
        <v>111651.355809556</v>
      </c>
      <c r="K1137" s="2" t="n">
        <f aca="false">D1137*$E$1862/E1137</f>
        <v>47.338093425</v>
      </c>
      <c r="L1137" s="4" t="n">
        <f aca="false">K1137*(J1137/H1137)</f>
        <v>5955.08037831755</v>
      </c>
      <c r="M1137" s="26" t="n">
        <f aca="false">H1137/AVERAGE(K1017:K1136)</f>
        <v>23.2693350819225</v>
      </c>
      <c r="O1137" s="6" t="n">
        <f aca="false">J1137/AVERAGE(L1017:L1136)</f>
        <v>27.2378702227791</v>
      </c>
      <c r="Q1137" s="29" t="n">
        <f aca="false">1/M1137-(G1137/100-(((E1137/E1017)^(1/10))-1))</f>
        <v>0.0167723964823475</v>
      </c>
      <c r="R1137" s="3" t="n">
        <f aca="false">((G1137/G1138+G1137/1200+((1+G1138/1200)^(-119))*(1-G1137/G1138)))</f>
        <v>1.00187256181264</v>
      </c>
      <c r="S1137" s="3" t="n">
        <f aca="false">S1136*R1136*E1136/E1137</f>
        <v>12.2867157175512</v>
      </c>
      <c r="T1137" s="9" t="n">
        <f aca="false">(($J1257/$J1137)^(1/10)-1)</f>
        <v>-0.0347559375579606</v>
      </c>
      <c r="U1137" s="9" t="n">
        <f aca="false">(($S1257/$S1137)^(1/10)-1)</f>
        <v>-0.0158918834076736</v>
      </c>
      <c r="V1137" s="9" t="n">
        <f aca="false">T1137-U1137</f>
        <v>-0.018864054150287</v>
      </c>
      <c r="Y1137" s="28"/>
      <c r="Z1137" s="28"/>
    </row>
    <row r="1138" customFormat="false" ht="14.65" hidden="false" customHeight="false" outlineLevel="0" collapsed="false">
      <c r="A1138" s="11" t="n">
        <v>1965.02</v>
      </c>
      <c r="B1138" s="1" t="n">
        <v>86.75</v>
      </c>
      <c r="C1138" s="2" t="n">
        <v>2.53333</v>
      </c>
      <c r="D1138" s="1" t="n">
        <v>4.63667</v>
      </c>
      <c r="E1138" s="1" t="n">
        <v>31.2</v>
      </c>
      <c r="F1138" s="2" t="n">
        <f aca="false">F1137+1/12</f>
        <v>1965.12499999991</v>
      </c>
      <c r="G1138" s="3" t="n">
        <v>4.21</v>
      </c>
      <c r="H1138" s="2" t="n">
        <v>894.031041666667</v>
      </c>
      <c r="I1138" s="2" t="n">
        <v>26.1080767583333</v>
      </c>
      <c r="J1138" s="4" t="n">
        <f aca="false">J1137*((H1138+(I1138/12))/H1137)</f>
        <v>112741.824515173</v>
      </c>
      <c r="K1138" s="2" t="n">
        <f aca="false">D1138*$E$1862/E1138</f>
        <v>47.7847482416667</v>
      </c>
      <c r="L1138" s="4" t="n">
        <f aca="false">K1138*(J1138/H1138)</f>
        <v>6025.8978152711</v>
      </c>
      <c r="M1138" s="26" t="n">
        <f aca="false">H1138/AVERAGE(K1018:K1137)</f>
        <v>23.3720682727513</v>
      </c>
      <c r="O1138" s="6" t="n">
        <f aca="false">J1138/AVERAGE(L1018:L1137)</f>
        <v>27.3421321278151</v>
      </c>
      <c r="Q1138" s="29" t="n">
        <f aca="false">1/M1138-(G1138/100-(((E1138/E1018)^(1/10))-1))</f>
        <v>0.0163834974829707</v>
      </c>
      <c r="R1138" s="3" t="n">
        <f aca="false">((G1138/G1139+G1138/1200+((1+G1139/1200)^(-119))*(1-G1138/G1139)))</f>
        <v>1.00350833333333</v>
      </c>
      <c r="S1138" s="3" t="n">
        <f aca="false">S1137*R1137*E1137/E1138</f>
        <v>12.3097233522067</v>
      </c>
      <c r="T1138" s="9" t="n">
        <f aca="false">(($J1258/$J1138)^(1/10)-1)</f>
        <v>-0.0264890220948195</v>
      </c>
      <c r="U1138" s="9" t="n">
        <f aca="false">(($S1258/$S1138)^(1/10)-1)</f>
        <v>-0.0154636660179663</v>
      </c>
      <c r="V1138" s="9" t="n">
        <f aca="false">T1138-U1138</f>
        <v>-0.0110253560768532</v>
      </c>
      <c r="Y1138" s="28"/>
      <c r="Z1138" s="28"/>
    </row>
    <row r="1139" customFormat="false" ht="14.65" hidden="false" customHeight="false" outlineLevel="0" collapsed="false">
      <c r="A1139" s="11" t="n">
        <v>1965.03</v>
      </c>
      <c r="B1139" s="1" t="n">
        <v>86.83</v>
      </c>
      <c r="C1139" s="2" t="n">
        <v>2.55</v>
      </c>
      <c r="D1139" s="1" t="n">
        <v>4.68</v>
      </c>
      <c r="E1139" s="1" t="n">
        <v>31.3</v>
      </c>
      <c r="F1139" s="2" t="n">
        <f aca="false">F1138+1/12</f>
        <v>1965.20833333325</v>
      </c>
      <c r="G1139" s="3" t="n">
        <v>4.21</v>
      </c>
      <c r="H1139" s="2" t="n">
        <v>891.996545047923</v>
      </c>
      <c r="I1139" s="2" t="n">
        <v>26.1959137380192</v>
      </c>
      <c r="J1139" s="4" t="n">
        <f aca="false">J1138*((H1139+(I1139/12))/H1138)</f>
        <v>112760.550634206</v>
      </c>
      <c r="K1139" s="2" t="n">
        <f aca="false">D1139*$E$1862/E1139</f>
        <v>48.0772063897764</v>
      </c>
      <c r="L1139" s="4" t="n">
        <f aca="false">K1139*(J1139/H1139)</f>
        <v>6077.6157660726</v>
      </c>
      <c r="M1139" s="26" t="n">
        <f aca="false">H1139/AVERAGE(K1019:K1138)</f>
        <v>23.2535282000348</v>
      </c>
      <c r="O1139" s="6" t="n">
        <f aca="false">J1139/AVERAGE(L1019:L1138)</f>
        <v>27.1872238820615</v>
      </c>
      <c r="Q1139" s="29" t="n">
        <f aca="false">1/M1139-(G1139/100-(((E1139/E1019)^(1/10))-1))</f>
        <v>0.0169266847444027</v>
      </c>
      <c r="R1139" s="3" t="n">
        <f aca="false">((G1139/G1140+G1139/1200+((1+G1140/1200)^(-119))*(1-G1139/G1140)))</f>
        <v>1.00431826154085</v>
      </c>
      <c r="S1139" s="3" t="n">
        <f aca="false">S1138*R1138*E1138/E1139</f>
        <v>12.3134437989451</v>
      </c>
      <c r="T1139" s="9" t="n">
        <f aca="false">(($J1259/$J1139)^(1/10)-1)</f>
        <v>-0.0221380649323535</v>
      </c>
      <c r="U1139" s="9" t="n">
        <f aca="false">(($S1259/$S1139)^(1/10)-1)</f>
        <v>-0.0175876572866176</v>
      </c>
      <c r="V1139" s="9" t="n">
        <f aca="false">T1139-U1139</f>
        <v>-0.00455040764573589</v>
      </c>
      <c r="Y1139" s="28"/>
      <c r="Z1139" s="28"/>
    </row>
    <row r="1140" customFormat="false" ht="14.65" hidden="false" customHeight="false" outlineLevel="0" collapsed="false">
      <c r="A1140" s="11" t="n">
        <v>1965.04</v>
      </c>
      <c r="B1140" s="1" t="n">
        <v>87.97</v>
      </c>
      <c r="C1140" s="2" t="n">
        <v>2.57</v>
      </c>
      <c r="D1140" s="1" t="n">
        <v>4.73333</v>
      </c>
      <c r="E1140" s="1" t="n">
        <v>31.4</v>
      </c>
      <c r="F1140" s="2" t="n">
        <f aca="false">F1139+1/12</f>
        <v>1965.29166666658</v>
      </c>
      <c r="G1140" s="3" t="n">
        <v>4.2</v>
      </c>
      <c r="H1140" s="2" t="n">
        <v>900.82960955414</v>
      </c>
      <c r="I1140" s="2" t="n">
        <v>26.3172910828025</v>
      </c>
      <c r="J1140" s="4" t="n">
        <f aca="false">J1139*((H1140+(I1140/12))/H1139)</f>
        <v>114154.40943768</v>
      </c>
      <c r="K1140" s="2" t="n">
        <f aca="false">D1140*$E$1862/E1140</f>
        <v>48.4702036579618</v>
      </c>
      <c r="L1140" s="4" t="n">
        <f aca="false">K1140*(J1140/H1140)</f>
        <v>6142.21315020635</v>
      </c>
      <c r="M1140" s="26" t="n">
        <f aca="false">H1140/AVERAGE(K1020:K1139)</f>
        <v>23.4205519547713</v>
      </c>
      <c r="O1140" s="6" t="n">
        <f aca="false">J1140/AVERAGE(L1020:L1139)</f>
        <v>27.3652699838709</v>
      </c>
      <c r="Q1140" s="29" t="n">
        <f aca="false">1/M1140-(G1140/100-(((E1140/E1020)^(1/10))-1))</f>
        <v>0.0170441420063457</v>
      </c>
      <c r="R1140" s="3" t="n">
        <f aca="false">((G1140/G1141+G1140/1200+((1+G1141/1200)^(-119))*(1-G1140/G1141)))</f>
        <v>1.00269044757299</v>
      </c>
      <c r="S1140" s="3" t="n">
        <f aca="false">S1139*R1139*E1139/E1140</f>
        <v>12.3272323408529</v>
      </c>
      <c r="T1140" s="9" t="n">
        <f aca="false">(($J1260/$J1140)^(1/10)-1)</f>
        <v>-0.0222651252965737</v>
      </c>
      <c r="U1140" s="9" t="n">
        <f aca="false">(($S1260/$S1140)^(1/10)-1)</f>
        <v>-0.0207914079645327</v>
      </c>
      <c r="V1140" s="9" t="n">
        <f aca="false">T1140-U1140</f>
        <v>-0.00147371733204094</v>
      </c>
      <c r="Y1140" s="28"/>
      <c r="Z1140" s="28"/>
    </row>
    <row r="1141" customFormat="false" ht="14.65" hidden="false" customHeight="false" outlineLevel="0" collapsed="false">
      <c r="A1141" s="11" t="n">
        <v>1965.05</v>
      </c>
      <c r="B1141" s="1" t="n">
        <v>89.28</v>
      </c>
      <c r="C1141" s="2" t="n">
        <v>2.59</v>
      </c>
      <c r="D1141" s="1" t="n">
        <v>4.78667</v>
      </c>
      <c r="E1141" s="1" t="n">
        <v>31.4</v>
      </c>
      <c r="F1141" s="2" t="n">
        <f aca="false">F1140+1/12</f>
        <v>1965.37499999991</v>
      </c>
      <c r="G1141" s="3" t="n">
        <v>4.21</v>
      </c>
      <c r="H1141" s="2" t="n">
        <v>914.244259872612</v>
      </c>
      <c r="I1141" s="2" t="n">
        <v>26.5220949044586</v>
      </c>
      <c r="J1141" s="4" t="n">
        <f aca="false">J1140*((H1141+(I1141/12))/H1140)</f>
        <v>116134.409472544</v>
      </c>
      <c r="K1141" s="2" t="n">
        <f aca="false">D1141*$E$1862/E1141</f>
        <v>49.0164154503185</v>
      </c>
      <c r="L1141" s="4" t="n">
        <f aca="false">K1141*(J1141/H1141)</f>
        <v>6226.44594298769</v>
      </c>
      <c r="M1141" s="26" t="n">
        <f aca="false">H1141/AVERAGE(K1021:K1140)</f>
        <v>23.7088083088619</v>
      </c>
      <c r="O1141" s="6" t="n">
        <f aca="false">J1141/AVERAGE(L1021:L1140)</f>
        <v>27.6832233044136</v>
      </c>
      <c r="Q1141" s="29" t="n">
        <f aca="false">1/M1141-(G1141/100-(((E1141/E1021)^(1/10))-1))</f>
        <v>0.0164250168940264</v>
      </c>
      <c r="R1141" s="3" t="n">
        <f aca="false">((G1141/G1142+G1141/1200+((1+G1142/1200)^(-119))*(1-G1141/G1142)))</f>
        <v>1.00350833333333</v>
      </c>
      <c r="S1141" s="3" t="n">
        <f aca="false">S1140*R1140*E1140/E1141</f>
        <v>12.360398113186</v>
      </c>
      <c r="T1141" s="9" t="n">
        <f aca="false">(($J1261/$J1141)^(1/10)-1)</f>
        <v>-0.018137200115091</v>
      </c>
      <c r="U1141" s="9" t="n">
        <f aca="false">(($S1261/$S1141)^(1/10)-1)</f>
        <v>-0.0198184779262204</v>
      </c>
      <c r="V1141" s="9" t="n">
        <f aca="false">T1141-U1141</f>
        <v>0.00168127781112937</v>
      </c>
      <c r="Y1141" s="28"/>
      <c r="Z1141" s="28"/>
    </row>
    <row r="1142" customFormat="false" ht="14.65" hidden="false" customHeight="false" outlineLevel="0" collapsed="false">
      <c r="A1142" s="11" t="n">
        <v>1965.06</v>
      </c>
      <c r="B1142" s="1" t="n">
        <v>85.04</v>
      </c>
      <c r="C1142" s="2" t="n">
        <v>2.61</v>
      </c>
      <c r="D1142" s="1" t="n">
        <v>4.84</v>
      </c>
      <c r="E1142" s="1" t="n">
        <v>31.6</v>
      </c>
      <c r="F1142" s="2" t="n">
        <f aca="false">F1141+1/12</f>
        <v>1965.45833333325</v>
      </c>
      <c r="G1142" s="3" t="n">
        <v>4.21</v>
      </c>
      <c r="H1142" s="2" t="n">
        <v>865.314293670886</v>
      </c>
      <c r="I1142" s="2" t="n">
        <v>26.5577411392405</v>
      </c>
      <c r="J1142" s="4" t="n">
        <f aca="false">J1141*((H1142+(I1142/12))/H1141)</f>
        <v>110200.075870682</v>
      </c>
      <c r="K1142" s="2" t="n">
        <f aca="false">D1142*$E$1862/E1142</f>
        <v>49.2488379746835</v>
      </c>
      <c r="L1142" s="4" t="n">
        <f aca="false">K1142*(J1142/H1142)</f>
        <v>6271.97045171802</v>
      </c>
      <c r="M1142" s="26" t="n">
        <f aca="false">H1142/AVERAGE(K1022:K1141)</f>
        <v>22.3853429864578</v>
      </c>
      <c r="O1142" s="6" t="n">
        <f aca="false">J1142/AVERAGE(L1022:L1141)</f>
        <v>26.1227383770423</v>
      </c>
      <c r="Q1142" s="29" t="n">
        <f aca="false">1/M1142-(G1142/100-(((E1142/E1022)^(1/10))-1))</f>
        <v>0.019564194009379</v>
      </c>
      <c r="R1142" s="3" t="n">
        <f aca="false">((G1142/G1143+G1142/1200+((1+G1143/1200)^(-119))*(1-G1142/G1143)))</f>
        <v>1.00431826154085</v>
      </c>
      <c r="S1142" s="3" t="n">
        <f aca="false">S1141*R1141*E1141/E1142</f>
        <v>12.3252576838877</v>
      </c>
      <c r="T1142" s="9" t="n">
        <f aca="false">(($J1262/$J1142)^(1/10)-1)</f>
        <v>-0.0108932144798302</v>
      </c>
      <c r="U1142" s="9" t="n">
        <f aca="false">(($S1262/$S1142)^(1/10)-1)</f>
        <v>-0.0182870818908955</v>
      </c>
      <c r="V1142" s="9" t="n">
        <f aca="false">T1142-U1142</f>
        <v>0.00739386741106529</v>
      </c>
      <c r="Y1142" s="28"/>
      <c r="Z1142" s="28"/>
    </row>
    <row r="1143" customFormat="false" ht="14.65" hidden="false" customHeight="false" outlineLevel="0" collapsed="false">
      <c r="A1143" s="11" t="n">
        <v>1965.07</v>
      </c>
      <c r="B1143" s="1" t="n">
        <v>84.91</v>
      </c>
      <c r="C1143" s="2" t="n">
        <v>2.62667</v>
      </c>
      <c r="D1143" s="1" t="n">
        <v>4.88667</v>
      </c>
      <c r="E1143" s="1" t="n">
        <v>31.6</v>
      </c>
      <c r="F1143" s="2" t="n">
        <f aca="false">F1142+1/12</f>
        <v>1965.54166666658</v>
      </c>
      <c r="G1143" s="3" t="n">
        <v>4.2</v>
      </c>
      <c r="H1143" s="2" t="n">
        <v>863.991494303798</v>
      </c>
      <c r="I1143" s="2" t="n">
        <v>26.7273647196203</v>
      </c>
      <c r="J1143" s="4" t="n">
        <f aca="false">J1142*((H1143+(I1143/12))/H1142)</f>
        <v>110315.263934073</v>
      </c>
      <c r="K1143" s="2" t="n">
        <f aca="false">D1143*$E$1862/E1143</f>
        <v>49.7237229474684</v>
      </c>
      <c r="L1143" s="4" t="n">
        <f aca="false">K1143*(J1143/H1143)</f>
        <v>6348.77271003079</v>
      </c>
      <c r="M1143" s="26" t="n">
        <f aca="false">H1143/AVERAGE(K1023:K1142)</f>
        <v>22.3007817121744</v>
      </c>
      <c r="O1143" s="6" t="n">
        <f aca="false">J1143/AVERAGE(L1023:L1142)</f>
        <v>26.0086898401447</v>
      </c>
      <c r="Q1143" s="29" t="n">
        <f aca="false">1/M1143-(G1143/100-(((E1143/E1023)^(1/10))-1))</f>
        <v>0.01945347062065</v>
      </c>
      <c r="R1143" s="3" t="n">
        <f aca="false">((G1143/G1144+G1143/1200+((1+G1144/1200)^(-119))*(1-G1143/G1144)))</f>
        <v>0.999459741346727</v>
      </c>
      <c r="S1143" s="3" t="n">
        <f aca="false">S1142*R1142*E1142/E1143</f>
        <v>12.3784813701251</v>
      </c>
      <c r="T1143" s="9" t="n">
        <f aca="false">(($J1263/$J1143)^(1/10)-1)</f>
        <v>-0.011670927727828</v>
      </c>
      <c r="U1143" s="9" t="n">
        <f aca="false">(($S1263/$S1143)^(1/10)-1)</f>
        <v>-0.0204976065169342</v>
      </c>
      <c r="V1143" s="9" t="n">
        <f aca="false">T1143-U1143</f>
        <v>0.00882667878910626</v>
      </c>
      <c r="Y1143" s="28"/>
      <c r="Z1143" s="28"/>
    </row>
    <row r="1144" customFormat="false" ht="14.65" hidden="false" customHeight="false" outlineLevel="0" collapsed="false">
      <c r="A1144" s="11" t="n">
        <v>1965.08</v>
      </c>
      <c r="B1144" s="1" t="n">
        <v>86.49</v>
      </c>
      <c r="C1144" s="2" t="n">
        <v>2.64333</v>
      </c>
      <c r="D1144" s="1" t="n">
        <v>4.93333</v>
      </c>
      <c r="E1144" s="1" t="n">
        <v>31.6</v>
      </c>
      <c r="F1144" s="2" t="n">
        <f aca="false">F1143+1/12</f>
        <v>1965.62499999991</v>
      </c>
      <c r="G1144" s="3" t="n">
        <v>4.25</v>
      </c>
      <c r="H1144" s="2" t="n">
        <v>880.068594303798</v>
      </c>
      <c r="I1144" s="2" t="n">
        <v>26.8968865462025</v>
      </c>
      <c r="J1144" s="4" t="n">
        <f aca="false">J1143*((H1144+(I1144/12))/H1143)</f>
        <v>112654.188531494</v>
      </c>
      <c r="K1144" s="2" t="n">
        <f aca="false">D1144*$E$1862/E1144</f>
        <v>50.1985061664557</v>
      </c>
      <c r="L1144" s="4" t="n">
        <f aca="false">K1144*(J1144/H1144)</f>
        <v>6425.71728417247</v>
      </c>
      <c r="M1144" s="26" t="n">
        <f aca="false">H1144/AVERAGE(K1024:K1143)</f>
        <v>22.6659718459644</v>
      </c>
      <c r="O1144" s="6" t="n">
        <f aca="false">J1144/AVERAGE(L1024:L1143)</f>
        <v>26.4173866398845</v>
      </c>
      <c r="Q1144" s="29" t="n">
        <f aca="false">1/M1144-(G1144/100-(((E1144/E1024)^(1/10))-1))</f>
        <v>0.0182309926586958</v>
      </c>
      <c r="R1144" s="3" t="n">
        <f aca="false">((G1144/G1145+G1144/1200+((1+G1145/1200)^(-119))*(1-G1144/G1145)))</f>
        <v>1.00031544703994</v>
      </c>
      <c r="S1144" s="3" t="n">
        <f aca="false">S1143*R1143*E1143/E1144</f>
        <v>12.3717937884505</v>
      </c>
      <c r="T1144" s="9" t="n">
        <f aca="false">(($J1264/$J1144)^(1/10)-1)</f>
        <v>-0.0210502768674978</v>
      </c>
      <c r="U1144" s="9" t="n">
        <f aca="false">(($S1264/$S1144)^(1/10)-1)</f>
        <v>-0.0222147108310546</v>
      </c>
      <c r="V1144" s="9" t="n">
        <f aca="false">T1144-U1144</f>
        <v>0.00116443396355681</v>
      </c>
      <c r="Y1144" s="28"/>
      <c r="Z1144" s="28"/>
    </row>
    <row r="1145" customFormat="false" ht="14.65" hidden="false" customHeight="false" outlineLevel="0" collapsed="false">
      <c r="A1145" s="11" t="n">
        <v>1965.09</v>
      </c>
      <c r="B1145" s="1" t="n">
        <v>89.38</v>
      </c>
      <c r="C1145" s="2" t="n">
        <v>2.66</v>
      </c>
      <c r="D1145" s="1" t="n">
        <v>4.98</v>
      </c>
      <c r="E1145" s="1" t="n">
        <v>31.6</v>
      </c>
      <c r="F1145" s="2" t="n">
        <f aca="false">F1144+1/12</f>
        <v>1965.70833333325</v>
      </c>
      <c r="G1145" s="3" t="n">
        <v>4.29</v>
      </c>
      <c r="H1145" s="2" t="n">
        <v>909.475441772152</v>
      </c>
      <c r="I1145" s="2" t="n">
        <v>27.0665101265823</v>
      </c>
      <c r="J1145" s="4" t="n">
        <f aca="false">J1144*((H1145+(I1145/12))/H1144)</f>
        <v>116707.169029978</v>
      </c>
      <c r="K1145" s="2" t="n">
        <f aca="false">D1145*$E$1862/E1145</f>
        <v>50.6733911392405</v>
      </c>
      <c r="L1145" s="4" t="n">
        <f aca="false">K1145*(J1145/H1145)</f>
        <v>6502.59232232367</v>
      </c>
      <c r="M1145" s="26" t="n">
        <f aca="false">H1145/AVERAGE(K1025:K1144)</f>
        <v>23.3741468316486</v>
      </c>
      <c r="O1145" s="6" t="n">
        <f aca="false">J1145/AVERAGE(L1025:L1144)</f>
        <v>27.2222929417535</v>
      </c>
      <c r="Q1145" s="29" t="n">
        <f aca="false">1/M1145-(G1145/100-(((E1145/E1025)^(1/10))-1))</f>
        <v>0.0161157469856558</v>
      </c>
      <c r="R1145" s="3" t="n">
        <f aca="false">((G1145/G1146+G1145/1200+((1+G1146/1200)^(-119))*(1-G1145/G1146)))</f>
        <v>0.998749098562118</v>
      </c>
      <c r="S1145" s="3" t="n">
        <f aca="false">S1144*R1144*E1144/E1145</f>
        <v>12.3756964341798</v>
      </c>
      <c r="T1145" s="9" t="n">
        <f aca="false">(($J1265/$J1145)^(1/10)-1)</f>
        <v>-0.0258761315240094</v>
      </c>
      <c r="U1145" s="9" t="n">
        <f aca="false">(($S1265/$S1145)^(1/10)-1)</f>
        <v>-0.022297733493099</v>
      </c>
      <c r="V1145" s="9" t="n">
        <f aca="false">T1145-U1145</f>
        <v>-0.00357839803091031</v>
      </c>
      <c r="Y1145" s="28"/>
      <c r="Z1145" s="28"/>
    </row>
    <row r="1146" customFormat="false" ht="14.65" hidden="false" customHeight="false" outlineLevel="0" collapsed="false">
      <c r="A1146" s="11" t="n">
        <v>1965.1</v>
      </c>
      <c r="B1146" s="1" t="n">
        <v>91.39</v>
      </c>
      <c r="C1146" s="2" t="n">
        <v>2.68</v>
      </c>
      <c r="D1146" s="1" t="n">
        <v>5.05</v>
      </c>
      <c r="E1146" s="1" t="n">
        <v>31.7</v>
      </c>
      <c r="F1146" s="2" t="n">
        <f aca="false">F1145+1/12</f>
        <v>1965.79166666658</v>
      </c>
      <c r="G1146" s="3" t="n">
        <v>4.35</v>
      </c>
      <c r="H1146" s="2" t="n">
        <v>926.994428391167</v>
      </c>
      <c r="I1146" s="2" t="n">
        <v>27.1839924290221</v>
      </c>
      <c r="J1146" s="4" t="n">
        <f aca="false">J1145*((H1146+(I1146/12))/H1145)</f>
        <v>119245.964244382</v>
      </c>
      <c r="K1146" s="2" t="n">
        <f aca="false">D1146*$E$1862/E1146</f>
        <v>51.2235678233439</v>
      </c>
      <c r="L1146" s="4" t="n">
        <f aca="false">K1146*(J1146/H1146)</f>
        <v>6589.25614874856</v>
      </c>
      <c r="M1146" s="26" t="n">
        <f aca="false">H1146/AVERAGE(K1026:K1145)</f>
        <v>23.7757455233127</v>
      </c>
      <c r="O1146" s="6" t="n">
        <f aca="false">J1146/AVERAGE(L1026:L1145)</f>
        <v>27.667414224244</v>
      </c>
      <c r="Q1146" s="29" t="n">
        <f aca="false">1/M1146-(G1146/100-(((E1146/E1026)^(1/10))-1))</f>
        <v>0.0151142421636239</v>
      </c>
      <c r="R1146" s="3" t="n">
        <f aca="false">((G1146/G1147+G1146/1200+((1+G1147/1200)^(-119))*(1-G1146/G1147)))</f>
        <v>0.99561893894703</v>
      </c>
      <c r="S1146" s="3" t="n">
        <f aca="false">S1145*R1145*E1145/E1146</f>
        <v>12.3212244411296</v>
      </c>
      <c r="T1146" s="9" t="n">
        <f aca="false">(($J1266/$J1146)^(1/10)-1)</f>
        <v>-0.0237788032011567</v>
      </c>
      <c r="U1146" s="9" t="n">
        <f aca="false">(($S1266/$S1146)^(1/10)-1)</f>
        <v>-0.0198213685844186</v>
      </c>
      <c r="V1146" s="9" t="n">
        <f aca="false">T1146-U1146</f>
        <v>-0.00395743461673803</v>
      </c>
      <c r="Y1146" s="28"/>
      <c r="Z1146" s="28"/>
    </row>
    <row r="1147" customFormat="false" ht="14.65" hidden="false" customHeight="false" outlineLevel="0" collapsed="false">
      <c r="A1147" s="11" t="n">
        <v>1965.11</v>
      </c>
      <c r="B1147" s="1" t="n">
        <v>92.15</v>
      </c>
      <c r="C1147" s="2" t="n">
        <v>2.7</v>
      </c>
      <c r="D1147" s="1" t="n">
        <v>5.12</v>
      </c>
      <c r="E1147" s="1" t="n">
        <v>31.7</v>
      </c>
      <c r="F1147" s="2" t="n">
        <f aca="false">F1146+1/12</f>
        <v>1965.87499999991</v>
      </c>
      <c r="G1147" s="3" t="n">
        <v>4.45</v>
      </c>
      <c r="H1147" s="2" t="n">
        <v>934.703321766562</v>
      </c>
      <c r="I1147" s="2" t="n">
        <v>27.386858044164</v>
      </c>
      <c r="J1147" s="4" t="n">
        <f aca="false">J1146*((H1147+(I1147/12))/H1146)</f>
        <v>120531.195394188</v>
      </c>
      <c r="K1147" s="2" t="n">
        <f aca="false">D1147*$E$1862/E1147</f>
        <v>51.9335974763407</v>
      </c>
      <c r="L1147" s="4" t="n">
        <f aca="false">K1147*(J1147/H1147)</f>
        <v>6696.9041825094</v>
      </c>
      <c r="M1147" s="26" t="n">
        <f aca="false">H1147/AVERAGE(K1027:K1146)</f>
        <v>23.9254611566737</v>
      </c>
      <c r="O1147" s="6" t="n">
        <f aca="false">J1147/AVERAGE(L1027:L1146)</f>
        <v>27.8180713692987</v>
      </c>
      <c r="Q1147" s="29" t="n">
        <f aca="false">1/M1147-(G1147/100-(((E1147/E1027)^(1/10))-1))</f>
        <v>0.0138510501597456</v>
      </c>
      <c r="R1147" s="3" t="n">
        <f aca="false">((G1147/G1148+G1147/1200+((1+G1148/1200)^(-119))*(1-G1147/G1148)))</f>
        <v>0.990204342964329</v>
      </c>
      <c r="S1147" s="3" t="n">
        <f aca="false">S1146*R1146*E1146/E1147</f>
        <v>12.2672444046057</v>
      </c>
      <c r="T1147" s="9" t="n">
        <f aca="false">(($J1267/$J1147)^(1/10)-1)</f>
        <v>-0.0235618366991484</v>
      </c>
      <c r="U1147" s="9" t="n">
        <f aca="false">(($S1267/$S1147)^(1/10)-1)</f>
        <v>-0.0188440077244041</v>
      </c>
      <c r="V1147" s="9" t="n">
        <f aca="false">T1147-U1147</f>
        <v>-0.00471782897474427</v>
      </c>
      <c r="Y1147" s="28"/>
      <c r="Z1147" s="28"/>
    </row>
    <row r="1148" customFormat="false" ht="14.65" hidden="false" customHeight="false" outlineLevel="0" collapsed="false">
      <c r="A1148" s="11" t="n">
        <v>1965.12</v>
      </c>
      <c r="B1148" s="1" t="n">
        <v>91.73</v>
      </c>
      <c r="C1148" s="2" t="n">
        <v>2.72</v>
      </c>
      <c r="D1148" s="1" t="n">
        <v>5.19</v>
      </c>
      <c r="E1148" s="1" t="n">
        <v>31.8</v>
      </c>
      <c r="F1148" s="2" t="n">
        <f aca="false">F1147+1/12</f>
        <v>1965.95833333325</v>
      </c>
      <c r="G1148" s="3" t="n">
        <v>4.62</v>
      </c>
      <c r="H1148" s="2" t="n">
        <v>927.517222012579</v>
      </c>
      <c r="I1148" s="2" t="n">
        <v>27.5029635220126</v>
      </c>
      <c r="J1148" s="4" t="n">
        <f aca="false">J1147*((H1148+(I1148/12))/H1147)</f>
        <v>119900.083799043</v>
      </c>
      <c r="K1148" s="2" t="n">
        <f aca="false">D1148*$E$1862/E1148</f>
        <v>52.4780811320755</v>
      </c>
      <c r="L1148" s="4" t="n">
        <f aca="false">K1148*(J1148/H1148)</f>
        <v>6783.83772939098</v>
      </c>
      <c r="M1148" s="26" t="n">
        <f aca="false">H1148/AVERAGE(K1028:K1147)</f>
        <v>23.6941115491063</v>
      </c>
      <c r="O1148" s="6" t="n">
        <f aca="false">J1148/AVERAGE(L1028:L1147)</f>
        <v>27.5256119121098</v>
      </c>
      <c r="Q1148" s="29" t="n">
        <f aca="false">1/M1148-(G1148/100-(((E1148/E1028)^(1/10))-1))</f>
        <v>0.0132581721519262</v>
      </c>
      <c r="R1148" s="3" t="n">
        <f aca="false">((G1148/G1149+G1148/1200+((1+G1149/1200)^(-119))*(1-G1148/G1149)))</f>
        <v>1.00464471834902</v>
      </c>
      <c r="S1148" s="3" t="n">
        <f aca="false">S1147*R1147*E1147/E1148</f>
        <v>12.1088803249988</v>
      </c>
      <c r="T1148" s="9" t="n">
        <f aca="false">(($J1268/$J1148)^(1/10)-1)</f>
        <v>-0.0245608214208236</v>
      </c>
      <c r="U1148" s="9" t="n">
        <f aca="false">(($S1268/$S1148)^(1/10)-1)</f>
        <v>-0.0169331795341378</v>
      </c>
      <c r="V1148" s="9" t="n">
        <f aca="false">T1148-U1148</f>
        <v>-0.00762764188668585</v>
      </c>
      <c r="Y1148" s="28"/>
      <c r="Z1148" s="28"/>
    </row>
    <row r="1149" customFormat="false" ht="14.65" hidden="false" customHeight="false" outlineLevel="0" collapsed="false">
      <c r="A1149" s="11" t="n">
        <v>1966.01</v>
      </c>
      <c r="B1149" s="1" t="n">
        <v>93.32</v>
      </c>
      <c r="C1149" s="2" t="n">
        <v>2.74</v>
      </c>
      <c r="D1149" s="1" t="n">
        <v>5.24</v>
      </c>
      <c r="E1149" s="1" t="n">
        <v>31.8</v>
      </c>
      <c r="F1149" s="2" t="n">
        <f aca="false">F1148+1/12</f>
        <v>1966.04166666658</v>
      </c>
      <c r="G1149" s="3" t="n">
        <v>4.61</v>
      </c>
      <c r="H1149" s="2" t="n">
        <v>943.594322012579</v>
      </c>
      <c r="I1149" s="2" t="n">
        <v>27.7051911949686</v>
      </c>
      <c r="J1149" s="4" t="n">
        <f aca="false">J1148*((H1149+(I1149/12))/H1148)</f>
        <v>122276.823350349</v>
      </c>
      <c r="K1149" s="2" t="n">
        <f aca="false">D1149*$E$1862/E1149</f>
        <v>52.9836503144654</v>
      </c>
      <c r="L1149" s="4" t="n">
        <f aca="false">K1149*(J1149/H1149)</f>
        <v>6865.95107539464</v>
      </c>
      <c r="M1149" s="26" t="n">
        <f aca="false">H1149/AVERAGE(K1029:K1148)</f>
        <v>24.0584833884218</v>
      </c>
      <c r="O1149" s="6" t="n">
        <f aca="false">J1149/AVERAGE(L1029:L1148)</f>
        <v>27.9234382746053</v>
      </c>
      <c r="Q1149" s="29" t="n">
        <f aca="false">1/M1149-(G1149/100-(((E1149/E1029)^(1/10))-1))</f>
        <v>0.01271897308905</v>
      </c>
      <c r="R1149" s="3" t="n">
        <f aca="false">((G1149/G1150+G1149/1200+((1+G1150/1200)^(-119))*(1-G1149/G1150)))</f>
        <v>0.986533803844446</v>
      </c>
      <c r="S1149" s="3" t="n">
        <f aca="false">S1148*R1148*E1148/E1149</f>
        <v>12.1651226636304</v>
      </c>
      <c r="T1149" s="9" t="n">
        <f aca="false">(($J1269/$J1149)^(1/10)-1)</f>
        <v>-0.0177341607901366</v>
      </c>
      <c r="U1149" s="9" t="n">
        <f aca="false">(($S1269/$S1149)^(1/10)-1)</f>
        <v>-0.0151723253423414</v>
      </c>
      <c r="V1149" s="9" t="n">
        <f aca="false">T1149-U1149</f>
        <v>-0.0025618354477952</v>
      </c>
      <c r="Y1149" s="28"/>
      <c r="Z1149" s="28"/>
    </row>
    <row r="1150" customFormat="false" ht="14.65" hidden="false" customHeight="false" outlineLevel="0" collapsed="false">
      <c r="A1150" s="11" t="n">
        <v>1966.02</v>
      </c>
      <c r="B1150" s="1" t="n">
        <v>92.69</v>
      </c>
      <c r="C1150" s="2" t="n">
        <v>2.76</v>
      </c>
      <c r="D1150" s="1" t="n">
        <v>5.29</v>
      </c>
      <c r="E1150" s="1" t="n">
        <v>32</v>
      </c>
      <c r="F1150" s="2" t="n">
        <f aca="false">F1149+1/12</f>
        <v>1966.12499999991</v>
      </c>
      <c r="G1150" s="3" t="n">
        <v>4.83</v>
      </c>
      <c r="H1150" s="2" t="n">
        <v>931.366499375</v>
      </c>
      <c r="I1150" s="2" t="n">
        <v>27.7329975</v>
      </c>
      <c r="J1150" s="4" t="n">
        <f aca="false">J1149*((H1150+(I1150/12))/H1149)</f>
        <v>120991.750541724</v>
      </c>
      <c r="K1150" s="2" t="n">
        <f aca="false">D1150*$E$1862/E1150</f>
        <v>53.154911875</v>
      </c>
      <c r="L1150" s="4" t="n">
        <f aca="false">K1150*(J1150/H1150)</f>
        <v>6905.23638327458</v>
      </c>
      <c r="M1150" s="26" t="n">
        <f aca="false">H1150/AVERAGE(K1030:K1149)</f>
        <v>23.7000271455794</v>
      </c>
      <c r="O1150" s="6" t="n">
        <f aca="false">J1150/AVERAGE(L1030:L1149)</f>
        <v>27.4829944034609</v>
      </c>
      <c r="Q1150" s="29" t="n">
        <f aca="false">1/M1150-(G1150/100-(((E1150/E1030)^(1/10))-1))</f>
        <v>0.0117856163746189</v>
      </c>
      <c r="R1150" s="3" t="n">
        <f aca="false">((G1150/G1151+G1150/1200+((1+G1151/1200)^(-119))*(1-G1150/G1151)))</f>
        <v>1.00088388364156</v>
      </c>
      <c r="S1150" s="3" t="n">
        <f aca="false">S1149*R1149*E1149/E1150</f>
        <v>11.9262965809882</v>
      </c>
      <c r="T1150" s="9" t="n">
        <f aca="false">(($J1270/$J1150)^(1/10)-1)</f>
        <v>-0.0130168977055531</v>
      </c>
      <c r="U1150" s="9" t="n">
        <f aca="false">(($S1270/$S1150)^(1/10)-1)</f>
        <v>-0.0132761414736069</v>
      </c>
      <c r="V1150" s="9" t="n">
        <f aca="false">T1150-U1150</f>
        <v>0.000259243768053752</v>
      </c>
      <c r="Y1150" s="28"/>
      <c r="Z1150" s="28"/>
    </row>
    <row r="1151" customFormat="false" ht="14.65" hidden="false" customHeight="false" outlineLevel="0" collapsed="false">
      <c r="A1151" s="11" t="n">
        <v>1966.03</v>
      </c>
      <c r="B1151" s="1" t="n">
        <v>88.88</v>
      </c>
      <c r="C1151" s="2" t="n">
        <v>2.78</v>
      </c>
      <c r="D1151" s="1" t="n">
        <v>5.34</v>
      </c>
      <c r="E1151" s="1" t="n">
        <v>32.1</v>
      </c>
      <c r="F1151" s="2" t="n">
        <f aca="false">F1150+1/12</f>
        <v>1966.20833333325</v>
      </c>
      <c r="G1151" s="3" t="n">
        <v>4.87</v>
      </c>
      <c r="H1151" s="2" t="n">
        <v>890.300715264797</v>
      </c>
      <c r="I1151" s="2" t="n">
        <v>27.8469395638629</v>
      </c>
      <c r="J1151" s="4" t="n">
        <f aca="false">J1150*((H1151+(I1151/12))/H1150)</f>
        <v>115958.44702524</v>
      </c>
      <c r="K1151" s="2" t="n">
        <f aca="false">D1151*$E$1862/E1151</f>
        <v>53.4901644859813</v>
      </c>
      <c r="L1151" s="4" t="n">
        <f aca="false">K1151*(J1151/H1151)</f>
        <v>6966.90039508078</v>
      </c>
      <c r="M1151" s="26" t="n">
        <f aca="false">H1151/AVERAGE(K1031:K1150)</f>
        <v>22.61111258229</v>
      </c>
      <c r="O1151" s="6" t="n">
        <f aca="false">J1151/AVERAGE(L1031:L1150)</f>
        <v>26.2003007597452</v>
      </c>
      <c r="Q1151" s="29" t="n">
        <f aca="false">1/M1151-(G1151/100-(((E1151/E1031)^(1/10))-1))</f>
        <v>0.0137352579083526</v>
      </c>
      <c r="R1151" s="3" t="n">
        <f aca="false">((G1151/G1152+G1151/1200+((1+G1152/1200)^(-119))*(1-G1151/G1152)))</f>
        <v>1.01353372619349</v>
      </c>
      <c r="S1151" s="3" t="n">
        <f aca="false">S1150*R1150*E1150/E1151</f>
        <v>11.8996516281026</v>
      </c>
      <c r="T1151" s="9" t="n">
        <f aca="false">(($J1271/$J1151)^(1/10)-1)</f>
        <v>-0.00819908869336949</v>
      </c>
      <c r="U1151" s="9" t="n">
        <f aca="false">(($S1271/$S1151)^(1/10)-1)</f>
        <v>-0.0121873419480563</v>
      </c>
      <c r="V1151" s="9" t="n">
        <f aca="false">T1151-U1151</f>
        <v>0.00398825325468677</v>
      </c>
      <c r="Y1151" s="28"/>
      <c r="Z1151" s="28"/>
    </row>
    <row r="1152" customFormat="false" ht="14.65" hidden="false" customHeight="false" outlineLevel="0" collapsed="false">
      <c r="A1152" s="11" t="n">
        <v>1966.04</v>
      </c>
      <c r="B1152" s="1" t="n">
        <v>91.6</v>
      </c>
      <c r="C1152" s="2" t="n">
        <v>2.79667</v>
      </c>
      <c r="D1152" s="1" t="n">
        <v>5.38</v>
      </c>
      <c r="E1152" s="1" t="n">
        <v>32.3</v>
      </c>
      <c r="F1152" s="2" t="n">
        <f aca="false">F1151+1/12</f>
        <v>1966.29166666658</v>
      </c>
      <c r="G1152" s="3" t="n">
        <v>4.75</v>
      </c>
      <c r="H1152" s="2" t="n">
        <v>911.865238390093</v>
      </c>
      <c r="I1152" s="2" t="n">
        <v>27.8404602210526</v>
      </c>
      <c r="J1152" s="4" t="n">
        <f aca="false">J1151*((H1152+(I1152/12))/H1151)</f>
        <v>119069.324742477</v>
      </c>
      <c r="K1152" s="2" t="n">
        <f aca="false">D1152*$E$1862/E1152</f>
        <v>53.5571504643963</v>
      </c>
      <c r="L1152" s="4" t="n">
        <f aca="false">K1152*(J1152/H1152)</f>
        <v>6993.37300343368</v>
      </c>
      <c r="M1152" s="26" t="n">
        <f aca="false">H1152/AVERAGE(K1032:K1151)</f>
        <v>23.1136964626158</v>
      </c>
      <c r="O1152" s="6" t="n">
        <f aca="false">J1152/AVERAGE(L1032:L1151)</f>
        <v>26.7604089483114</v>
      </c>
      <c r="Q1152" s="29" t="n">
        <f aca="false">1/M1152-(G1152/100-(((E1152/E1032)^(1/10))-1))</f>
        <v>0.0142268473638457</v>
      </c>
      <c r="R1152" s="3" t="n">
        <f aca="false">((G1152/G1153+G1152/1200+((1+G1153/1200)^(-119))*(1-G1152/G1153)))</f>
        <v>1.0015927472648</v>
      </c>
      <c r="S1152" s="3" t="n">
        <f aca="false">S1151*R1151*E1151/E1152</f>
        <v>11.986019008874</v>
      </c>
      <c r="T1152" s="9" t="n">
        <f aca="false">(($J1272/$J1152)^(1/10)-1)</f>
        <v>-0.0100947336423589</v>
      </c>
      <c r="U1152" s="9" t="n">
        <f aca="false">(($S1272/$S1152)^(1/10)-1)</f>
        <v>-0.0114649867189275</v>
      </c>
      <c r="V1152" s="9" t="n">
        <f aca="false">T1152-U1152</f>
        <v>0.00137025307656857</v>
      </c>
      <c r="Y1152" s="28"/>
      <c r="Z1152" s="28"/>
    </row>
    <row r="1153" customFormat="false" ht="14.65" hidden="false" customHeight="false" outlineLevel="0" collapsed="false">
      <c r="A1153" s="11" t="n">
        <v>1966.05</v>
      </c>
      <c r="B1153" s="1" t="n">
        <v>86.78</v>
      </c>
      <c r="C1153" s="2" t="n">
        <v>2.81333</v>
      </c>
      <c r="D1153" s="1" t="n">
        <v>5.42</v>
      </c>
      <c r="E1153" s="1" t="n">
        <v>32.3</v>
      </c>
      <c r="F1153" s="2" t="n">
        <f aca="false">F1152+1/12</f>
        <v>1966.37499999991</v>
      </c>
      <c r="G1153" s="3" t="n">
        <v>4.78</v>
      </c>
      <c r="H1153" s="2" t="n">
        <v>863.882809907121</v>
      </c>
      <c r="I1153" s="2" t="n">
        <v>28.0063082</v>
      </c>
      <c r="J1153" s="4" t="n">
        <f aca="false">J1152*((H1153+(I1153/12))/H1152)</f>
        <v>113108.636569508</v>
      </c>
      <c r="K1153" s="2" t="n">
        <f aca="false">D1153*$E$1862/E1153</f>
        <v>53.9553448916409</v>
      </c>
      <c r="L1153" s="4" t="n">
        <f aca="false">K1153*(J1153/H1153)</f>
        <v>7064.40205354614</v>
      </c>
      <c r="M1153" s="26" t="n">
        <f aca="false">H1153/AVERAGE(K1033:K1152)</f>
        <v>21.8521779767631</v>
      </c>
      <c r="O1153" s="6" t="n">
        <f aca="false">J1153/AVERAGE(L1033:L1152)</f>
        <v>25.2836016102721</v>
      </c>
      <c r="Q1153" s="29" t="n">
        <f aca="false">1/M1153-(G1153/100-(((E1153/E1033)^(1/10))-1))</f>
        <v>0.016046646835389</v>
      </c>
      <c r="R1153" s="3" t="n">
        <f aca="false">((G1153/G1154+G1153/1200+((1+G1154/1200)^(-119))*(1-G1153/G1154)))</f>
        <v>1.00162100312871</v>
      </c>
      <c r="S1153" s="3" t="n">
        <f aca="false">S1152*R1152*E1152/E1153</f>
        <v>12.0051097078663</v>
      </c>
      <c r="T1153" s="9" t="n">
        <f aca="false">(($J1273/$J1153)^(1/10)-1)</f>
        <v>-0.00608430847543318</v>
      </c>
      <c r="U1153" s="9" t="n">
        <f aca="false">(($S1273/$S1153)^(1/10)-1)</f>
        <v>-0.0140189001375953</v>
      </c>
      <c r="V1153" s="9" t="n">
        <f aca="false">T1153-U1153</f>
        <v>0.00793459166216215</v>
      </c>
      <c r="Y1153" s="28"/>
      <c r="Z1153" s="28"/>
    </row>
    <row r="1154" customFormat="false" ht="14.65" hidden="false" customHeight="false" outlineLevel="0" collapsed="false">
      <c r="A1154" s="11" t="n">
        <v>1966.06</v>
      </c>
      <c r="B1154" s="1" t="n">
        <v>86.06</v>
      </c>
      <c r="C1154" s="2" t="n">
        <v>2.83</v>
      </c>
      <c r="D1154" s="1" t="n">
        <v>5.46</v>
      </c>
      <c r="E1154" s="1" t="n">
        <v>32.4</v>
      </c>
      <c r="F1154" s="2" t="n">
        <f aca="false">F1153+1/12</f>
        <v>1966.45833333325</v>
      </c>
      <c r="G1154" s="3" t="n">
        <v>4.81</v>
      </c>
      <c r="H1154" s="2" t="n">
        <v>854.071127160494</v>
      </c>
      <c r="I1154" s="2" t="n">
        <v>28.0853043209877</v>
      </c>
      <c r="J1154" s="4" t="n">
        <f aca="false">J1153*((H1154+(I1154/12))/H1153)</f>
        <v>112130.42304145</v>
      </c>
      <c r="K1154" s="2" t="n">
        <f aca="false">D1154*$E$1862/E1154</f>
        <v>54.1857814814815</v>
      </c>
      <c r="L1154" s="4" t="n">
        <f aca="false">K1154*(J1154/H1154)</f>
        <v>7114.01475489563</v>
      </c>
      <c r="M1154" s="26" t="n">
        <f aca="false">H1154/AVERAGE(K1034:K1153)</f>
        <v>21.5552533832263</v>
      </c>
      <c r="O1154" s="6" t="n">
        <f aca="false">J1154/AVERAGE(L1034:L1153)</f>
        <v>24.9254885708724</v>
      </c>
      <c r="Q1154" s="29" t="n">
        <f aca="false">1/M1154-(G1154/100-(((E1154/E1034)^(1/10))-1))</f>
        <v>0.0159404666727736</v>
      </c>
      <c r="R1154" s="3" t="n">
        <f aca="false">((G1154/G1155+G1154/1200+((1+G1155/1200)^(-119))*(1-G1154/G1155)))</f>
        <v>0.987630336015512</v>
      </c>
      <c r="S1154" s="3" t="n">
        <f aca="false">S1153*R1153*E1153/E1154</f>
        <v>11.9874571578057</v>
      </c>
      <c r="T1154" s="9" t="n">
        <f aca="false">(($J1274/$J1154)^(1/10)-1)</f>
        <v>-0.00485358437553785</v>
      </c>
      <c r="U1154" s="9" t="n">
        <f aca="false">(($S1274/$S1154)^(1/10)-1)</f>
        <v>-0.0134799289320996</v>
      </c>
      <c r="V1154" s="9" t="n">
        <f aca="false">T1154-U1154</f>
        <v>0.00862634455656175</v>
      </c>
      <c r="Y1154" s="28"/>
      <c r="Z1154" s="28"/>
    </row>
    <row r="1155" customFormat="false" ht="14.65" hidden="false" customHeight="false" outlineLevel="0" collapsed="false">
      <c r="A1155" s="11" t="n">
        <v>1966.07</v>
      </c>
      <c r="B1155" s="1" t="n">
        <v>85.84</v>
      </c>
      <c r="C1155" s="2" t="n">
        <v>2.85</v>
      </c>
      <c r="D1155" s="1" t="n">
        <v>5.47667</v>
      </c>
      <c r="E1155" s="1" t="n">
        <v>32.5</v>
      </c>
      <c r="F1155" s="2" t="n">
        <f aca="false">F1154+1/12</f>
        <v>1966.54166666658</v>
      </c>
      <c r="G1155" s="3" t="n">
        <v>5.02</v>
      </c>
      <c r="H1155" s="2" t="n">
        <v>849.266624</v>
      </c>
      <c r="I1155" s="2" t="n">
        <v>28.19676</v>
      </c>
      <c r="J1155" s="4" t="n">
        <f aca="false">J1154*((H1155+(I1155/12))/H1154)</f>
        <v>111808.137526575</v>
      </c>
      <c r="K1155" s="2" t="n">
        <f aca="false">D1155*$E$1862/E1155</f>
        <v>54.183982312</v>
      </c>
      <c r="L1155" s="4" t="n">
        <f aca="false">K1155*(J1155/H1155)</f>
        <v>7133.46077059258</v>
      </c>
      <c r="M1155" s="26" t="n">
        <f aca="false">H1155/AVERAGE(K1035:K1154)</f>
        <v>21.3817020074334</v>
      </c>
      <c r="O1155" s="6" t="n">
        <f aca="false">J1155/AVERAGE(L1035:L1154)</f>
        <v>24.7117933451028</v>
      </c>
      <c r="Q1155" s="29" t="n">
        <f aca="false">1/M1155-(G1155/100-(((E1155/E1035)^(1/10))-1))</f>
        <v>0.0137851891438652</v>
      </c>
      <c r="R1155" s="3" t="n">
        <f aca="false">((G1155/G1156+G1155/1200+((1+G1156/1200)^(-119))*(1-G1155/G1156)))</f>
        <v>0.988726961275129</v>
      </c>
      <c r="S1155" s="3" t="n">
        <f aca="false">S1154*R1154*E1154/E1155</f>
        <v>11.8027481058407</v>
      </c>
      <c r="T1155" s="9" t="n">
        <f aca="false">(($J1275/$J1155)^(1/10)-1)</f>
        <v>-0.00246844755481279</v>
      </c>
      <c r="U1155" s="9" t="n">
        <f aca="false">(($S1275/$S1155)^(1/10)-1)</f>
        <v>-0.0116197503561315</v>
      </c>
      <c r="V1155" s="9" t="n">
        <f aca="false">T1155-U1155</f>
        <v>0.00915130280131871</v>
      </c>
      <c r="Y1155" s="28"/>
      <c r="Z1155" s="28"/>
    </row>
    <row r="1156" customFormat="false" ht="14.65" hidden="false" customHeight="false" outlineLevel="0" collapsed="false">
      <c r="A1156" s="11" t="n">
        <v>1966.08</v>
      </c>
      <c r="B1156" s="1" t="n">
        <v>80.65</v>
      </c>
      <c r="C1156" s="2" t="n">
        <v>2.87</v>
      </c>
      <c r="D1156" s="1" t="n">
        <v>5.49333</v>
      </c>
      <c r="E1156" s="1" t="n">
        <v>32.7</v>
      </c>
      <c r="F1156" s="2" t="n">
        <f aca="false">F1155+1/12</f>
        <v>1966.62499999991</v>
      </c>
      <c r="G1156" s="3" t="n">
        <v>5.22</v>
      </c>
      <c r="H1156" s="2" t="n">
        <v>793.038602446483</v>
      </c>
      <c r="I1156" s="2" t="n">
        <v>28.2209645259939</v>
      </c>
      <c r="J1156" s="4" t="n">
        <f aca="false">J1155*((H1156+(I1156/12))/H1155)</f>
        <v>104715.187280365</v>
      </c>
      <c r="K1156" s="2" t="n">
        <f aca="false">D1156*$E$1862/E1156</f>
        <v>54.0164010660551</v>
      </c>
      <c r="L1156" s="4" t="n">
        <f aca="false">K1156*(J1156/H1156)</f>
        <v>7132.48703958897</v>
      </c>
      <c r="M1156" s="26" t="n">
        <f aca="false">H1156/AVERAGE(K1036:K1155)</f>
        <v>19.9139038640098</v>
      </c>
      <c r="O1156" s="6" t="n">
        <f aca="false">J1156/AVERAGE(L1036:L1155)</f>
        <v>23.0088666656322</v>
      </c>
      <c r="Q1156" s="29" t="n">
        <f aca="false">1/M1156-(G1156/100-(((E1156/E1036)^(1/10))-1))</f>
        <v>0.0162288731249066</v>
      </c>
      <c r="R1156" s="3" t="n">
        <f aca="false">((G1156/G1157+G1156/1200+((1+G1157/1200)^(-119))*(1-G1156/G1157)))</f>
        <v>1.00744691423544</v>
      </c>
      <c r="S1156" s="3" t="n">
        <f aca="false">S1155*R1155*E1155/E1156</f>
        <v>11.5983209863904</v>
      </c>
      <c r="T1156" s="9" t="n">
        <f aca="false">(($J1276/$J1156)^(1/10)-1)</f>
        <v>0.00300321573258944</v>
      </c>
      <c r="U1156" s="9" t="n">
        <f aca="false">(($S1276/$S1156)^(1/10)-1)</f>
        <v>-0.00935970950528786</v>
      </c>
      <c r="V1156" s="9" t="n">
        <f aca="false">T1156-U1156</f>
        <v>0.0123629252378773</v>
      </c>
      <c r="Y1156" s="28"/>
      <c r="Z1156" s="28"/>
    </row>
    <row r="1157" customFormat="false" ht="14.65" hidden="false" customHeight="false" outlineLevel="0" collapsed="false">
      <c r="A1157" s="11" t="n">
        <v>1966.09</v>
      </c>
      <c r="B1157" s="1" t="n">
        <v>77.81</v>
      </c>
      <c r="C1157" s="2" t="n">
        <v>2.89</v>
      </c>
      <c r="D1157" s="1" t="n">
        <v>5.51</v>
      </c>
      <c r="E1157" s="1" t="n">
        <v>32.7</v>
      </c>
      <c r="F1157" s="2" t="n">
        <f aca="false">F1156+1/12</f>
        <v>1966.70833333325</v>
      </c>
      <c r="G1157" s="3" t="n">
        <v>5.18</v>
      </c>
      <c r="H1157" s="2" t="n">
        <v>765.11263058104</v>
      </c>
      <c r="I1157" s="2" t="n">
        <v>28.4176262996942</v>
      </c>
      <c r="J1157" s="4" t="n">
        <f aca="false">J1156*((H1157+(I1157/12))/H1156)</f>
        <v>101340.454183368</v>
      </c>
      <c r="K1157" s="2" t="n">
        <f aca="false">D1157*$E$1862/E1157</f>
        <v>54.1803186544342</v>
      </c>
      <c r="L1157" s="4" t="n">
        <f aca="false">K1157*(J1157/H1157)</f>
        <v>7176.27429058418</v>
      </c>
      <c r="M1157" s="26" t="n">
        <f aca="false">H1157/AVERAGE(K1037:K1156)</f>
        <v>19.161676250615</v>
      </c>
      <c r="O1157" s="6" t="n">
        <f aca="false">J1157/AVERAGE(L1037:L1156)</f>
        <v>22.1369985006881</v>
      </c>
      <c r="Q1157" s="29" t="n">
        <f aca="false">1/M1157-(G1157/100-(((E1157/E1037)^(1/10))-1))</f>
        <v>0.0182279810908122</v>
      </c>
      <c r="R1157" s="3" t="n">
        <f aca="false">((G1157/G1158+G1157/1200+((1+G1158/1200)^(-119))*(1-G1157/G1158)))</f>
        <v>1.01758110918732</v>
      </c>
      <c r="S1157" s="3" t="n">
        <f aca="false">S1156*R1156*E1156/E1157</f>
        <v>11.6846926880512</v>
      </c>
      <c r="T1157" s="9" t="n">
        <f aca="false">(($J1277/$J1157)^(1/10)-1)</f>
        <v>0.00837259612159369</v>
      </c>
      <c r="U1157" s="9" t="n">
        <f aca="false">(($S1277/$S1157)^(1/10)-1)</f>
        <v>-0.00857522952768186</v>
      </c>
      <c r="V1157" s="9" t="n">
        <f aca="false">T1157-U1157</f>
        <v>0.0169478256492756</v>
      </c>
      <c r="Y1157" s="28"/>
      <c r="Z1157" s="28"/>
    </row>
    <row r="1158" customFormat="false" ht="14.65" hidden="false" customHeight="false" outlineLevel="0" collapsed="false">
      <c r="A1158" s="11" t="n">
        <v>1966.1</v>
      </c>
      <c r="B1158" s="1" t="n">
        <v>77.13</v>
      </c>
      <c r="C1158" s="2" t="n">
        <v>2.88333</v>
      </c>
      <c r="D1158" s="1" t="n">
        <v>5.52333</v>
      </c>
      <c r="E1158" s="1" t="n">
        <v>32.9</v>
      </c>
      <c r="F1158" s="2" t="n">
        <f aca="false">F1157+1/12</f>
        <v>1966.79166666658</v>
      </c>
      <c r="G1158" s="3" t="n">
        <v>5.01</v>
      </c>
      <c r="H1158" s="2" t="n">
        <v>753.815637082067</v>
      </c>
      <c r="I1158" s="2" t="n">
        <v>28.1796867738602</v>
      </c>
      <c r="J1158" s="4" t="n">
        <f aca="false">J1157*((H1158+(I1158/12))/H1157)</f>
        <v>100155.185643184</v>
      </c>
      <c r="K1158" s="2" t="n">
        <f aca="false">D1158*$E$1862/E1158</f>
        <v>53.9812332784195</v>
      </c>
      <c r="L1158" s="4" t="n">
        <f aca="false">K1158*(J1158/H1158)</f>
        <v>7172.17867909458</v>
      </c>
      <c r="M1158" s="26" t="n">
        <f aca="false">H1158/AVERAGE(K1038:K1157)</f>
        <v>18.8254093713157</v>
      </c>
      <c r="O1158" s="6" t="n">
        <f aca="false">J1158/AVERAGE(L1038:L1157)</f>
        <v>21.7469315665799</v>
      </c>
      <c r="Q1158" s="29" t="n">
        <f aca="false">1/M1158-(G1158/100-(((E1158/E1038)^(1/10))-1))</f>
        <v>0.021110043424481</v>
      </c>
      <c r="R1158" s="3" t="n">
        <f aca="false">((G1158/G1159+G1158/1200+((1+G1159/1200)^(-119))*(1-G1158/G1159)))</f>
        <v>0.992550976626327</v>
      </c>
      <c r="S1158" s="3" t="n">
        <f aca="false">S1157*R1157*E1157/E1158</f>
        <v>11.8178421658011</v>
      </c>
      <c r="T1158" s="9" t="n">
        <f aca="false">(($J1278/$J1158)^(1/10)-1)</f>
        <v>0.00585973462479483</v>
      </c>
      <c r="U1158" s="9" t="n">
        <f aca="false">(($S1278/$S1158)^(1/10)-1)</f>
        <v>-0.00835337518485424</v>
      </c>
      <c r="V1158" s="9" t="n">
        <f aca="false">T1158-U1158</f>
        <v>0.0142131098096491</v>
      </c>
      <c r="Y1158" s="28"/>
      <c r="Z1158" s="28"/>
    </row>
    <row r="1159" customFormat="false" ht="14.65" hidden="false" customHeight="false" outlineLevel="0" collapsed="false">
      <c r="A1159" s="11" t="n">
        <v>1966.11</v>
      </c>
      <c r="B1159" s="1" t="n">
        <v>80.99</v>
      </c>
      <c r="C1159" s="2" t="n">
        <v>2.87667</v>
      </c>
      <c r="D1159" s="1" t="n">
        <v>5.53667</v>
      </c>
      <c r="E1159" s="1" t="n">
        <v>32.9</v>
      </c>
      <c r="F1159" s="2" t="n">
        <f aca="false">F1158+1/12</f>
        <v>1966.87499999991</v>
      </c>
      <c r="G1159" s="3" t="n">
        <v>5.16</v>
      </c>
      <c r="H1159" s="2" t="n">
        <v>791.540625531915</v>
      </c>
      <c r="I1159" s="2" t="n">
        <v>28.1145965088146</v>
      </c>
      <c r="J1159" s="4" t="n">
        <f aca="false">J1158*((H1159+(I1159/12))/H1158)</f>
        <v>105478.775272031</v>
      </c>
      <c r="K1159" s="2" t="n">
        <f aca="false">D1159*$E$1862/E1159</f>
        <v>54.111609274772</v>
      </c>
      <c r="L1159" s="4" t="n">
        <f aca="false">K1159*(J1159/H1159)</f>
        <v>7210.78121601924</v>
      </c>
      <c r="M1159" s="26" t="n">
        <f aca="false">H1159/AVERAGE(K1039:K1158)</f>
        <v>19.711251211929</v>
      </c>
      <c r="O1159" s="6" t="n">
        <f aca="false">J1159/AVERAGE(L1039:L1158)</f>
        <v>22.7657191802914</v>
      </c>
      <c r="Q1159" s="29" t="n">
        <f aca="false">1/M1159-(G1159/100-(((E1159/E1039)^(1/10))-1))</f>
        <v>0.017222795263778</v>
      </c>
      <c r="R1159" s="3" t="n">
        <f aca="false">((G1159/G1160+G1159/1200+((1+G1160/1200)^(-119))*(1-G1159/G1160)))</f>
        <v>1.02946352649982</v>
      </c>
      <c r="S1159" s="3" t="n">
        <f aca="false">S1158*R1158*E1158/E1159</f>
        <v>11.7298107832817</v>
      </c>
      <c r="T1159" s="9" t="n">
        <f aca="false">(($J1279/$J1159)^(1/10)-1)</f>
        <v>0.000129340791831023</v>
      </c>
      <c r="U1159" s="9" t="n">
        <f aca="false">(($S1279/$S1159)^(1/10)-1)</f>
        <v>-0.00634079836233314</v>
      </c>
      <c r="V1159" s="9" t="n">
        <f aca="false">T1159-U1159</f>
        <v>0.00647013915416417</v>
      </c>
      <c r="Y1159" s="28"/>
      <c r="Z1159" s="28"/>
    </row>
    <row r="1160" customFormat="false" ht="14.65" hidden="false" customHeight="false" outlineLevel="0" collapsed="false">
      <c r="A1160" s="11" t="n">
        <v>1966.12</v>
      </c>
      <c r="B1160" s="1" t="n">
        <v>81.33</v>
      </c>
      <c r="C1160" s="2" t="n">
        <v>2.87</v>
      </c>
      <c r="D1160" s="1" t="n">
        <v>5.55</v>
      </c>
      <c r="E1160" s="1" t="n">
        <v>32.9</v>
      </c>
      <c r="F1160" s="2" t="n">
        <f aca="false">F1159+1/12</f>
        <v>1966.95833333325</v>
      </c>
      <c r="G1160" s="3" t="n">
        <v>4.84</v>
      </c>
      <c r="H1160" s="2" t="n">
        <v>794.863551975684</v>
      </c>
      <c r="I1160" s="2" t="n">
        <v>28.0494085106383</v>
      </c>
      <c r="J1160" s="4" t="n">
        <f aca="false">J1159*((H1160+(I1160/12))/H1159)</f>
        <v>106233.063340662</v>
      </c>
      <c r="K1160" s="2" t="n">
        <f aca="false">D1160*$E$1862/E1160</f>
        <v>54.2418875379939</v>
      </c>
      <c r="L1160" s="4" t="n">
        <f aca="false">K1160*(J1160/H1160)</f>
        <v>7249.39753523513</v>
      </c>
      <c r="M1160" s="26" t="n">
        <f aca="false">H1160/AVERAGE(K1040:K1159)</f>
        <v>19.736473752792</v>
      </c>
      <c r="O1160" s="6" t="n">
        <f aca="false">J1160/AVERAGE(L1040:L1159)</f>
        <v>22.7902190811352</v>
      </c>
      <c r="Q1160" s="29" t="n">
        <f aca="false">1/M1160-(G1160/100-(((E1160/E1040)^(1/10))-1))</f>
        <v>0.0199884848035661</v>
      </c>
      <c r="R1160" s="3" t="n">
        <f aca="false">((G1160/G1161+G1160/1200+((1+G1161/1200)^(-119))*(1-G1160/G1161)))</f>
        <v>1.02472459318729</v>
      </c>
      <c r="S1160" s="3" t="n">
        <f aca="false">S1159*R1159*E1159/E1160</f>
        <v>12.0754123741327</v>
      </c>
      <c r="T1160" s="9" t="n">
        <f aca="false">(($J1280/$J1160)^(1/10)-1)</f>
        <v>0.00279830914476098</v>
      </c>
      <c r="U1160" s="9" t="n">
        <f aca="false">(($S1280/$S1160)^(1/10)-1)</f>
        <v>-0.0060330276215822</v>
      </c>
      <c r="V1160" s="9" t="n">
        <f aca="false">T1160-U1160</f>
        <v>0.00883133676634318</v>
      </c>
      <c r="Y1160" s="28"/>
      <c r="Z1160" s="28"/>
    </row>
    <row r="1161" customFormat="false" ht="14.65" hidden="false" customHeight="false" outlineLevel="0" collapsed="false">
      <c r="A1161" s="11" t="n">
        <v>1967.01</v>
      </c>
      <c r="B1161" s="1" t="n">
        <v>84.45</v>
      </c>
      <c r="C1161" s="2" t="n">
        <v>2.88</v>
      </c>
      <c r="D1161" s="1" t="n">
        <v>5.51667</v>
      </c>
      <c r="E1161" s="1" t="n">
        <v>32.9</v>
      </c>
      <c r="F1161" s="2" t="n">
        <f aca="false">F1160+1/12</f>
        <v>1967.04166666658</v>
      </c>
      <c r="G1161" s="3" t="n">
        <v>4.58</v>
      </c>
      <c r="H1161" s="2" t="n">
        <v>825.3562887538</v>
      </c>
      <c r="I1161" s="2" t="n">
        <v>28.1471416413374</v>
      </c>
      <c r="J1161" s="4" t="n">
        <f aca="false">J1160*((H1161+(I1161/12))/H1160)</f>
        <v>110621.887794426</v>
      </c>
      <c r="K1161" s="2" t="n">
        <f aca="false">D1161*$E$1862/E1161</f>
        <v>53.9161430133739</v>
      </c>
      <c r="L1161" s="4" t="n">
        <f aca="false">K1161*(J1161/H1161)</f>
        <v>7226.34043503701</v>
      </c>
      <c r="M1161" s="26" t="n">
        <f aca="false">H1161/AVERAGE(K1041:K1160)</f>
        <v>20.4322421253843</v>
      </c>
      <c r="O1161" s="6" t="n">
        <f aca="false">J1161/AVERAGE(L1041:L1160)</f>
        <v>23.5869858392679</v>
      </c>
      <c r="Q1161" s="29" t="n">
        <f aca="false">1/M1161-(G1161/100-(((E1161/E1041)^(1/10))-1))</f>
        <v>0.0208631273059864</v>
      </c>
      <c r="R1161" s="3" t="n">
        <f aca="false">((G1161/G1162+G1161/1200+((1+G1162/1200)^(-119))*(1-G1161/G1162)))</f>
        <v>0.999846733487986</v>
      </c>
      <c r="S1161" s="3" t="n">
        <f aca="false">S1160*R1160*E1160/E1161</f>
        <v>12.3739720326519</v>
      </c>
      <c r="T1161" s="9" t="n">
        <f aca="false">(($J1281/$J1161)^(1/10)-1)</f>
        <v>-0.00230030996330699</v>
      </c>
      <c r="U1161" s="9" t="n">
        <f aca="false">(($S1281/$S1161)^(1/10)-1)</f>
        <v>-0.0107974328258171</v>
      </c>
      <c r="V1161" s="9" t="n">
        <f aca="false">T1161-U1161</f>
        <v>0.00849712286251014</v>
      </c>
      <c r="Y1161" s="28"/>
      <c r="Z1161" s="28"/>
    </row>
    <row r="1162" customFormat="false" ht="14.65" hidden="false" customHeight="false" outlineLevel="0" collapsed="false">
      <c r="A1162" s="11" t="n">
        <v>1967.02</v>
      </c>
      <c r="B1162" s="1" t="n">
        <v>87.36</v>
      </c>
      <c r="C1162" s="2" t="n">
        <v>2.89</v>
      </c>
      <c r="D1162" s="1" t="n">
        <v>5.48333</v>
      </c>
      <c r="E1162" s="1" t="n">
        <v>32.9</v>
      </c>
      <c r="F1162" s="2" t="n">
        <f aca="false">F1161+1/12</f>
        <v>1967.12499999991</v>
      </c>
      <c r="G1162" s="3" t="n">
        <v>4.63</v>
      </c>
      <c r="H1162" s="2" t="n">
        <v>853.796629787234</v>
      </c>
      <c r="I1162" s="2" t="n">
        <v>28.2448747720365</v>
      </c>
      <c r="J1162" s="4" t="n">
        <f aca="false">J1161*((H1162+(I1162/12))/H1161)</f>
        <v>114749.195449357</v>
      </c>
      <c r="K1162" s="2" t="n">
        <f aca="false">D1162*$E$1862/E1162</f>
        <v>53.5903007556231</v>
      </c>
      <c r="L1162" s="4" t="n">
        <f aca="false">K1162*(J1162/H1162)</f>
        <v>7202.46916075232</v>
      </c>
      <c r="M1162" s="26" t="n">
        <f aca="false">H1162/AVERAGE(K1042:K1161)</f>
        <v>21.0744431636784</v>
      </c>
      <c r="O1162" s="6" t="n">
        <f aca="false">J1162/AVERAGE(L1042:L1161)</f>
        <v>24.3200195448243</v>
      </c>
      <c r="Q1162" s="29" t="n">
        <f aca="false">1/M1162-(G1162/100-(((E1162/E1042)^(1/10))-1))</f>
        <v>0.018503704565099</v>
      </c>
      <c r="R1162" s="3" t="n">
        <f aca="false">((G1162/G1163+G1162/1200+((1+G1163/1200)^(-119))*(1-G1162/G1163)))</f>
        <v>1.0110339143297</v>
      </c>
      <c r="S1162" s="3" t="n">
        <f aca="false">S1161*R1161*E1161/E1162</f>
        <v>12.3720755171187</v>
      </c>
      <c r="T1162" s="9" t="n">
        <f aca="false">(($J1282/$J1162)^(1/10)-1)</f>
        <v>-0.00933588052318413</v>
      </c>
      <c r="U1162" s="9" t="n">
        <f aca="false">(($S1282/$S1162)^(1/10)-1)</f>
        <v>-0.0124471134649959</v>
      </c>
      <c r="V1162" s="9" t="n">
        <f aca="false">T1162-U1162</f>
        <v>0.00311123294181181</v>
      </c>
      <c r="Y1162" s="28"/>
      <c r="Z1162" s="28"/>
    </row>
    <row r="1163" customFormat="false" ht="14.65" hidden="false" customHeight="false" outlineLevel="0" collapsed="false">
      <c r="A1163" s="11" t="n">
        <v>1967.03</v>
      </c>
      <c r="B1163" s="1" t="n">
        <v>89.42</v>
      </c>
      <c r="C1163" s="2" t="n">
        <v>2.9</v>
      </c>
      <c r="D1163" s="1" t="n">
        <v>5.45</v>
      </c>
      <c r="E1163" s="1" t="n">
        <v>33</v>
      </c>
      <c r="F1163" s="2" t="n">
        <f aca="false">F1162+1/12</f>
        <v>1967.20833333325</v>
      </c>
      <c r="G1163" s="3" t="n">
        <v>4.54</v>
      </c>
      <c r="H1163" s="2" t="n">
        <v>871.281383030303</v>
      </c>
      <c r="I1163" s="2" t="n">
        <v>28.2567212121212</v>
      </c>
      <c r="J1163" s="4" t="n">
        <f aca="false">J1162*((H1163+(I1163/12))/H1162)</f>
        <v>117415.596662412</v>
      </c>
      <c r="K1163" s="2" t="n">
        <f aca="false">D1163*$E$1862/E1163</f>
        <v>53.1031484848485</v>
      </c>
      <c r="L1163" s="4" t="n">
        <f aca="false">K1163*(J1163/H1163)</f>
        <v>7156.28496768222</v>
      </c>
      <c r="M1163" s="26" t="n">
        <f aca="false">H1163/AVERAGE(K1043:K1162)</f>
        <v>21.4438986020191</v>
      </c>
      <c r="O1163" s="6" t="n">
        <f aca="false">J1163/AVERAGE(L1043:L1162)</f>
        <v>24.7373455830709</v>
      </c>
      <c r="Q1163" s="29" t="n">
        <f aca="false">1/M1163-(G1163/100-(((E1163/E1043)^(1/10))-1))</f>
        <v>0.0185283217665798</v>
      </c>
      <c r="R1163" s="3" t="n">
        <f aca="false">((G1163/G1164+G1163/1200+((1+G1164/1200)^(-119))*(1-G1163/G1164)))</f>
        <v>0.999806078308982</v>
      </c>
      <c r="S1163" s="3" t="n">
        <f aca="false">S1162*R1162*E1162/E1163</f>
        <v>12.4706831265205</v>
      </c>
      <c r="T1163" s="9" t="n">
        <f aca="false">(($J1283/$J1163)^(1/10)-1)</f>
        <v>-0.0123251214475456</v>
      </c>
      <c r="U1163" s="9" t="n">
        <f aca="false">(($S1283/$S1163)^(1/10)-1)</f>
        <v>-0.0137716817599799</v>
      </c>
      <c r="V1163" s="9" t="n">
        <f aca="false">T1163-U1163</f>
        <v>0.00144656031243429</v>
      </c>
      <c r="Y1163" s="28"/>
      <c r="Z1163" s="28"/>
    </row>
    <row r="1164" customFormat="false" ht="14.65" hidden="false" customHeight="false" outlineLevel="0" collapsed="false">
      <c r="A1164" s="11" t="n">
        <v>1967.04</v>
      </c>
      <c r="B1164" s="1" t="n">
        <v>90.96</v>
      </c>
      <c r="C1164" s="2" t="n">
        <v>2.9</v>
      </c>
      <c r="D1164" s="1" t="n">
        <v>5.41</v>
      </c>
      <c r="E1164" s="1" t="n">
        <v>33.1</v>
      </c>
      <c r="F1164" s="2" t="n">
        <f aca="false">F1163+1/12</f>
        <v>1967.29166666658</v>
      </c>
      <c r="G1164" s="3" t="n">
        <v>4.59</v>
      </c>
      <c r="H1164" s="2" t="n">
        <v>883.609073111783</v>
      </c>
      <c r="I1164" s="2" t="n">
        <v>28.1713534743202</v>
      </c>
      <c r="J1164" s="4" t="n">
        <f aca="false">J1163*((H1164+(I1164/12))/H1163)</f>
        <v>119393.269405525</v>
      </c>
      <c r="K1164" s="2" t="n">
        <f aca="false">D1164*$E$1862/E1164</f>
        <v>52.5541456193354</v>
      </c>
      <c r="L1164" s="4" t="n">
        <f aca="false">K1164*(J1164/H1164)</f>
        <v>7101.11683689411</v>
      </c>
      <c r="M1164" s="26" t="n">
        <f aca="false">H1164/AVERAGE(K1044:K1163)</f>
        <v>21.6860255667462</v>
      </c>
      <c r="O1164" s="6" t="n">
        <f aca="false">J1164/AVERAGE(L1044:L1163)</f>
        <v>25.0072948029465</v>
      </c>
      <c r="Q1164" s="29" t="n">
        <f aca="false">1/M1164-(G1164/100-(((E1164/E1044)^(1/10))-1))</f>
        <v>0.0174501853176735</v>
      </c>
      <c r="R1164" s="3" t="n">
        <f aca="false">((G1164/G1165+G1164/1200+((1+G1165/1200)^(-119))*(1-G1164/G1165)))</f>
        <v>0.983389010386437</v>
      </c>
      <c r="S1164" s="3" t="n">
        <f aca="false">S1163*R1163*E1163/E1164</f>
        <v>12.4305963168729</v>
      </c>
      <c r="T1164" s="9" t="n">
        <f aca="false">(($J1284/$J1164)^(1/10)-1)</f>
        <v>-0.0159759493259648</v>
      </c>
      <c r="U1164" s="9" t="n">
        <f aca="false">(($S1284/$S1164)^(1/10)-1)</f>
        <v>-0.0130506027998281</v>
      </c>
      <c r="V1164" s="9" t="n">
        <f aca="false">T1164-U1164</f>
        <v>-0.00292534652613674</v>
      </c>
      <c r="Y1164" s="28"/>
      <c r="Z1164" s="28"/>
    </row>
    <row r="1165" customFormat="false" ht="14.65" hidden="false" customHeight="false" outlineLevel="0" collapsed="false">
      <c r="A1165" s="11" t="n">
        <v>1967.05</v>
      </c>
      <c r="B1165" s="1" t="n">
        <v>92.59</v>
      </c>
      <c r="C1165" s="2" t="n">
        <v>2.9</v>
      </c>
      <c r="D1165" s="1" t="n">
        <v>5.37</v>
      </c>
      <c r="E1165" s="1" t="n">
        <v>33.2</v>
      </c>
      <c r="F1165" s="2" t="n">
        <f aca="false">F1164+1/12</f>
        <v>1967.37499999991</v>
      </c>
      <c r="G1165" s="3" t="n">
        <v>4.85</v>
      </c>
      <c r="H1165" s="2" t="n">
        <v>896.73415</v>
      </c>
      <c r="I1165" s="2" t="n">
        <v>28.0865</v>
      </c>
      <c r="J1165" s="4" t="n">
        <f aca="false">J1164*((H1165+(I1165/12))/H1164)</f>
        <v>121482.983985009</v>
      </c>
      <c r="K1165" s="2" t="n">
        <f aca="false">D1165*$E$1862/E1165</f>
        <v>52.00845</v>
      </c>
      <c r="L1165" s="4" t="n">
        <f aca="false">K1165*(J1165/H1165)</f>
        <v>7045.72441947833</v>
      </c>
      <c r="M1165" s="26" t="n">
        <f aca="false">H1165/AVERAGE(K1045:K1164)</f>
        <v>21.9484773896584</v>
      </c>
      <c r="O1165" s="6" t="n">
        <f aca="false">J1165/AVERAGE(L1045:L1164)</f>
        <v>25.3001290342927</v>
      </c>
      <c r="Q1165" s="29" t="n">
        <f aca="false">1/M1165-(G1165/100-(((E1165/E1045)^(1/10))-1))</f>
        <v>0.0142416986644146</v>
      </c>
      <c r="R1165" s="3" t="n">
        <f aca="false">((G1165/G1166+G1165/1200+((1+G1166/1200)^(-119))*(1-G1165/G1166)))</f>
        <v>0.990783287885574</v>
      </c>
      <c r="S1165" s="3" t="n">
        <f aca="false">S1164*R1164*E1164/E1165</f>
        <v>12.1872921966757</v>
      </c>
      <c r="T1165" s="9" t="n">
        <f aca="false">(($J1285/$J1165)^(1/10)-1)</f>
        <v>-0.018103709951358</v>
      </c>
      <c r="U1165" s="9" t="n">
        <f aca="false">(($S1285/$S1165)^(1/10)-1)</f>
        <v>-0.0116058984704099</v>
      </c>
      <c r="V1165" s="9" t="n">
        <f aca="false">T1165-U1165</f>
        <v>-0.00649781148094808</v>
      </c>
      <c r="Y1165" s="28"/>
      <c r="Z1165" s="28"/>
    </row>
    <row r="1166" customFormat="false" ht="14.65" hidden="false" customHeight="false" outlineLevel="0" collapsed="false">
      <c r="A1166" s="11" t="n">
        <v>1967.06</v>
      </c>
      <c r="B1166" s="1" t="n">
        <v>91.43</v>
      </c>
      <c r="C1166" s="2" t="n">
        <v>2.9</v>
      </c>
      <c r="D1166" s="1" t="n">
        <v>5.33</v>
      </c>
      <c r="E1166" s="1" t="n">
        <v>33.3</v>
      </c>
      <c r="F1166" s="2" t="n">
        <f aca="false">F1165+1/12</f>
        <v>1967.45833333325</v>
      </c>
      <c r="G1166" s="3" t="n">
        <v>5.02</v>
      </c>
      <c r="H1166" s="2" t="n">
        <v>882.840392192192</v>
      </c>
      <c r="I1166" s="2" t="n">
        <v>28.0021561561562</v>
      </c>
      <c r="J1166" s="4" t="n">
        <f aca="false">J1165*((H1166+(I1166/12))/H1165)</f>
        <v>119916.886571111</v>
      </c>
      <c r="K1166" s="2" t="n">
        <f aca="false">D1166*$E$1862/E1166</f>
        <v>51.4660318318318</v>
      </c>
      <c r="L1166" s="4" t="n">
        <f aca="false">K1166*(J1166/H1166)</f>
        <v>6990.67051759841</v>
      </c>
      <c r="M1166" s="26" t="n">
        <f aca="false">H1166/AVERAGE(K1046:K1165)</f>
        <v>21.5520976097935</v>
      </c>
      <c r="O1166" s="6" t="n">
        <f aca="false">J1166/AVERAGE(L1046:L1165)</f>
        <v>24.8352079347131</v>
      </c>
      <c r="Q1166" s="29" t="n">
        <f aca="false">1/M1166-(G1166/100-(((E1166/E1046)^(1/10))-1))</f>
        <v>0.0133229367744811</v>
      </c>
      <c r="R1166" s="3" t="n">
        <f aca="false">((G1166/G1167+G1166/1200+((1+G1167/1200)^(-119))*(1-G1166/G1167)))</f>
        <v>0.993334244851239</v>
      </c>
      <c r="S1166" s="3" t="n">
        <f aca="false">S1165*R1165*E1165/E1166</f>
        <v>12.038704275588</v>
      </c>
      <c r="T1166" s="9" t="n">
        <f aca="false">(($J1286/$J1166)^(1/10)-1)</f>
        <v>-0.0165935175269927</v>
      </c>
      <c r="U1166" s="9" t="n">
        <f aca="false">(($S1286/$S1166)^(1/10)-1)</f>
        <v>-0.00919297698823063</v>
      </c>
      <c r="V1166" s="9" t="n">
        <f aca="false">T1166-U1166</f>
        <v>-0.00740054053876205</v>
      </c>
      <c r="Y1166" s="28"/>
      <c r="Z1166" s="28"/>
    </row>
    <row r="1167" customFormat="false" ht="14.65" hidden="false" customHeight="false" outlineLevel="0" collapsed="false">
      <c r="A1167" s="11" t="n">
        <v>1967.07</v>
      </c>
      <c r="B1167" s="1" t="n">
        <v>93.01</v>
      </c>
      <c r="C1167" s="2" t="n">
        <v>2.90667</v>
      </c>
      <c r="D1167" s="1" t="n">
        <v>5.32</v>
      </c>
      <c r="E1167" s="1" t="n">
        <v>33.4</v>
      </c>
      <c r="F1167" s="2" t="n">
        <f aca="false">F1166+1/12</f>
        <v>1967.54166666658</v>
      </c>
      <c r="G1167" s="3" t="n">
        <v>5.16</v>
      </c>
      <c r="H1167" s="2" t="n">
        <v>895.407826946108</v>
      </c>
      <c r="I1167" s="2" t="n">
        <v>27.9825294952096</v>
      </c>
      <c r="J1167" s="4" t="n">
        <f aca="false">J1166*((H1167+(I1167/12))/H1166)</f>
        <v>121940.671559086</v>
      </c>
      <c r="K1167" s="2" t="n">
        <f aca="false">D1167*$E$1862/E1167</f>
        <v>51.2156718562874</v>
      </c>
      <c r="L1167" s="4" t="n">
        <f aca="false">K1167*(J1167/H1167)</f>
        <v>6974.78091274417</v>
      </c>
      <c r="M1167" s="26" t="n">
        <f aca="false">H1167/AVERAGE(K1047:K1166)</f>
        <v>21.8041962456664</v>
      </c>
      <c r="O1167" s="6" t="n">
        <f aca="false">J1167/AVERAGE(L1047:L1166)</f>
        <v>25.1174006949741</v>
      </c>
      <c r="Q1167" s="29" t="n">
        <f aca="false">1/M1167-(G1167/100-(((E1167/E1047)^(1/10))-1))</f>
        <v>0.0109701751184916</v>
      </c>
      <c r="R1167" s="3" t="n">
        <f aca="false">((G1167/G1168+G1167/1200+((1+G1168/1200)^(-119))*(1-G1167/G1168)))</f>
        <v>0.99505147492737</v>
      </c>
      <c r="S1167" s="3" t="n">
        <f aca="false">S1166*R1166*E1166/E1167</f>
        <v>11.9226534564451</v>
      </c>
      <c r="T1167" s="9" t="n">
        <f aca="false">(($J1287/$J1167)^(1/10)-1)</f>
        <v>-0.0174668251695803</v>
      </c>
      <c r="U1167" s="9" t="n">
        <f aca="false">(($S1287/$S1167)^(1/10)-1)</f>
        <v>-0.00846909505273241</v>
      </c>
      <c r="V1167" s="9" t="n">
        <f aca="false">T1167-U1167</f>
        <v>-0.0089977301168479</v>
      </c>
      <c r="Y1167" s="28"/>
      <c r="Z1167" s="28"/>
    </row>
    <row r="1168" customFormat="false" ht="14.65" hidden="false" customHeight="false" outlineLevel="0" collapsed="false">
      <c r="A1168" s="11" t="n">
        <v>1967.08</v>
      </c>
      <c r="B1168" s="1" t="n">
        <v>94.49</v>
      </c>
      <c r="C1168" s="2" t="n">
        <v>2.91333</v>
      </c>
      <c r="D1168" s="1" t="n">
        <v>5.31</v>
      </c>
      <c r="E1168" s="1" t="n">
        <v>33.5</v>
      </c>
      <c r="F1168" s="2" t="n">
        <f aca="false">F1167+1/12</f>
        <v>1967.62499999991</v>
      </c>
      <c r="G1168" s="3" t="n">
        <v>5.28</v>
      </c>
      <c r="H1168" s="2" t="n">
        <v>906.940405373134</v>
      </c>
      <c r="I1168" s="2" t="n">
        <v>27.9629240256716</v>
      </c>
      <c r="J1168" s="4" t="n">
        <f aca="false">J1167*((H1168+(I1168/12))/H1167)</f>
        <v>123828.573122148</v>
      </c>
      <c r="K1168" s="2" t="n">
        <f aca="false">D1168*$E$1862/E1168</f>
        <v>50.9668065671642</v>
      </c>
      <c r="L1168" s="4" t="n">
        <f aca="false">K1168*(J1168/H1168)</f>
        <v>6958.72286251039</v>
      </c>
      <c r="M1168" s="26" t="n">
        <f aca="false">H1168/AVERAGE(K1048:K1167)</f>
        <v>22.030627049126</v>
      </c>
      <c r="O1168" s="6" t="n">
        <f aca="false">J1168/AVERAGE(L1048:L1167)</f>
        <v>25.3695247539693</v>
      </c>
      <c r="Q1168" s="29" t="n">
        <f aca="false">1/M1168-(G1168/100-(((E1168/E1048)^(1/10))-1))</f>
        <v>0.00960279200218971</v>
      </c>
      <c r="R1168" s="3" t="n">
        <f aca="false">((G1168/G1169+G1168/1200+((1+G1169/1200)^(-119))*(1-G1168/G1169)))</f>
        <v>1.00285998101666</v>
      </c>
      <c r="S1168" s="3" t="n">
        <f aca="false">S1167*R1167*E1167/E1168</f>
        <v>11.8282400146242</v>
      </c>
      <c r="T1168" s="9" t="n">
        <f aca="false">(($J1288/$J1168)^(1/10)-1)</f>
        <v>-0.0213502055625494</v>
      </c>
      <c r="U1168" s="9" t="n">
        <f aca="false">(($S1288/$S1168)^(1/10)-1)</f>
        <v>-0.00788624282947137</v>
      </c>
      <c r="V1168" s="9" t="n">
        <f aca="false">T1168-U1168</f>
        <v>-0.013463962733078</v>
      </c>
      <c r="Y1168" s="28"/>
      <c r="Z1168" s="28"/>
    </row>
    <row r="1169" customFormat="false" ht="14.65" hidden="false" customHeight="false" outlineLevel="0" collapsed="false">
      <c r="A1169" s="11" t="n">
        <v>1967.09</v>
      </c>
      <c r="B1169" s="1" t="n">
        <v>95.81</v>
      </c>
      <c r="C1169" s="2" t="n">
        <v>2.92</v>
      </c>
      <c r="D1169" s="1" t="n">
        <v>5.3</v>
      </c>
      <c r="E1169" s="1" t="n">
        <v>33.6</v>
      </c>
      <c r="F1169" s="2" t="n">
        <f aca="false">F1168+1/12</f>
        <v>1967.70833333325</v>
      </c>
      <c r="G1169" s="3" t="n">
        <v>5.3</v>
      </c>
      <c r="H1169" s="2" t="n">
        <v>916.873185119048</v>
      </c>
      <c r="I1169" s="2" t="n">
        <v>27.943530952381</v>
      </c>
      <c r="J1169" s="4" t="n">
        <f aca="false">J1168*((H1169+(I1169/12))/H1168)</f>
        <v>125502.677136661</v>
      </c>
      <c r="K1169" s="2" t="n">
        <f aca="false">D1169*$E$1862/E1169</f>
        <v>50.7194226190476</v>
      </c>
      <c r="L1169" s="4" t="n">
        <f aca="false">K1169*(J1169/H1169)</f>
        <v>6942.53406559128</v>
      </c>
      <c r="M1169" s="26" t="n">
        <f aca="false">H1169/AVERAGE(K1049:K1168)</f>
        <v>22.2191454886648</v>
      </c>
      <c r="O1169" s="6" t="n">
        <f aca="false">J1169/AVERAGE(L1049:L1168)</f>
        <v>25.5774287107021</v>
      </c>
      <c r="Q1169" s="29" t="n">
        <f aca="false">1/M1169-(G1169/100-(((E1169/E1049)^(1/10))-1))</f>
        <v>0.00932084732388692</v>
      </c>
      <c r="R1169" s="3" t="n">
        <f aca="false">((G1169/G1170+G1169/1200+((1+G1170/1200)^(-119))*(1-G1169/G1170)))</f>
        <v>0.990669324032179</v>
      </c>
      <c r="S1169" s="3" t="n">
        <f aca="false">S1168*R1168*E1168/E1169</f>
        <v>11.8267647810607</v>
      </c>
      <c r="T1169" s="9" t="n">
        <f aca="false">(($J1289/$J1169)^(1/10)-1)</f>
        <v>-0.0241328787929648</v>
      </c>
      <c r="U1169" s="9" t="n">
        <f aca="false">(($S1289/$S1169)^(1/10)-1)</f>
        <v>-0.00717234204675132</v>
      </c>
      <c r="V1169" s="9" t="n">
        <f aca="false">T1169-U1169</f>
        <v>-0.0169605367462135</v>
      </c>
      <c r="Y1169" s="28"/>
      <c r="Z1169" s="28"/>
    </row>
    <row r="1170" customFormat="false" ht="14.65" hidden="false" customHeight="false" outlineLevel="0" collapsed="false">
      <c r="A1170" s="11" t="n">
        <v>1967.1</v>
      </c>
      <c r="B1170" s="1" t="n">
        <v>95.66</v>
      </c>
      <c r="C1170" s="2" t="n">
        <v>2.92</v>
      </c>
      <c r="D1170" s="1" t="n">
        <v>5.31</v>
      </c>
      <c r="E1170" s="1" t="n">
        <v>33.7</v>
      </c>
      <c r="F1170" s="2" t="n">
        <f aca="false">F1169+1/12</f>
        <v>1967.79166666658</v>
      </c>
      <c r="G1170" s="3" t="n">
        <v>5.48</v>
      </c>
      <c r="H1170" s="2" t="n">
        <v>912.721297329377</v>
      </c>
      <c r="I1170" s="2" t="n">
        <v>27.860612462908</v>
      </c>
      <c r="J1170" s="4" t="n">
        <f aca="false">J1169*((H1170+(I1170/12))/H1169)</f>
        <v>125252.161308584</v>
      </c>
      <c r="K1170" s="2" t="n">
        <f aca="false">D1170*$E$1862/E1170</f>
        <v>50.6643329376855</v>
      </c>
      <c r="L1170" s="4" t="n">
        <f aca="false">K1170*(J1170/H1170)</f>
        <v>6952.6340847646</v>
      </c>
      <c r="M1170" s="26" t="n">
        <f aca="false">H1170/AVERAGE(K1050:K1169)</f>
        <v>22.0681991941839</v>
      </c>
      <c r="O1170" s="6" t="n">
        <f aca="false">J1170/AVERAGE(L1050:L1169)</f>
        <v>25.3950230558305</v>
      </c>
      <c r="Q1170" s="29" t="n">
        <f aca="false">1/M1170-(G1170/100-(((E1170/E1050)^(1/10))-1))</f>
        <v>0.00813105703356017</v>
      </c>
      <c r="R1170" s="3" t="n">
        <f aca="false">((G1170/G1171+G1170/1200+((1+G1171/1200)^(-119))*(1-G1170/G1171)))</f>
        <v>0.984195899942874</v>
      </c>
      <c r="S1170" s="3" t="n">
        <f aca="false">S1169*R1169*E1169/E1170</f>
        <v>11.6816462667756</v>
      </c>
      <c r="T1170" s="9" t="n">
        <f aca="false">(($J1290/$J1170)^(1/10)-1)</f>
        <v>-0.026416414101271</v>
      </c>
      <c r="U1170" s="9" t="n">
        <f aca="false">(($S1290/$S1170)^(1/10)-1)</f>
        <v>-0.00691066362363346</v>
      </c>
      <c r="V1170" s="9" t="n">
        <f aca="false">T1170-U1170</f>
        <v>-0.0195057504776376</v>
      </c>
      <c r="Y1170" s="28"/>
      <c r="Z1170" s="28"/>
    </row>
    <row r="1171" customFormat="false" ht="14.65" hidden="false" customHeight="false" outlineLevel="0" collapsed="false">
      <c r="A1171" s="11" t="n">
        <v>1967.11</v>
      </c>
      <c r="B1171" s="1" t="n">
        <v>92.66</v>
      </c>
      <c r="C1171" s="2" t="n">
        <v>2.92</v>
      </c>
      <c r="D1171" s="1" t="n">
        <v>5.32</v>
      </c>
      <c r="E1171" s="1" t="n">
        <v>33.8</v>
      </c>
      <c r="F1171" s="2" t="n">
        <f aca="false">F1170+1/12</f>
        <v>1967.87499999991</v>
      </c>
      <c r="G1171" s="3" t="n">
        <v>5.75</v>
      </c>
      <c r="H1171" s="2" t="n">
        <v>881.481707692308</v>
      </c>
      <c r="I1171" s="2" t="n">
        <v>27.7781846153846</v>
      </c>
      <c r="J1171" s="4" t="n">
        <f aca="false">J1170*((H1171+(I1171/12))/H1170)</f>
        <v>121282.837566483</v>
      </c>
      <c r="K1171" s="2" t="n">
        <f aca="false">D1171*$E$1862/E1171</f>
        <v>50.6095692307692</v>
      </c>
      <c r="L1171" s="4" t="n">
        <f aca="false">K1171*(J1171/H1171)</f>
        <v>6963.35739103918</v>
      </c>
      <c r="M1171" s="26" t="n">
        <f aca="false">H1171/AVERAGE(K1051:K1170)</f>
        <v>21.2631029683363</v>
      </c>
      <c r="O1171" s="6" t="n">
        <f aca="false">J1171/AVERAGE(L1051:L1170)</f>
        <v>24.4629653605624</v>
      </c>
      <c r="Q1171" s="29" t="n">
        <f aca="false">1/M1171-(G1171/100-(((E1171/E1051)^(1/10))-1))</f>
        <v>0.00708937782619757</v>
      </c>
      <c r="R1171" s="3" t="n">
        <f aca="false">((G1171/G1172+G1171/1200+((1+G1172/1200)^(-119))*(1-G1171/G1172)))</f>
        <v>1.00857255270606</v>
      </c>
      <c r="S1171" s="3" t="n">
        <f aca="false">S1170*R1170*E1170/E1171</f>
        <v>11.4630134835378</v>
      </c>
      <c r="T1171" s="9" t="n">
        <f aca="false">(($J1291/$J1171)^(1/10)-1)</f>
        <v>-0.0227919598165279</v>
      </c>
      <c r="U1171" s="9" t="n">
        <f aca="false">(($S1291/$S1171)^(1/10)-1)</f>
        <v>-0.00530796746170914</v>
      </c>
      <c r="V1171" s="9" t="n">
        <f aca="false">T1171-U1171</f>
        <v>-0.0174839923548188</v>
      </c>
      <c r="Y1171" s="28"/>
      <c r="Z1171" s="28"/>
    </row>
    <row r="1172" customFormat="false" ht="14.65" hidden="false" customHeight="false" outlineLevel="0" collapsed="false">
      <c r="A1172" s="11" t="n">
        <v>1967.12</v>
      </c>
      <c r="B1172" s="1" t="n">
        <v>95.3</v>
      </c>
      <c r="C1172" s="2" t="n">
        <v>2.92</v>
      </c>
      <c r="D1172" s="1" t="n">
        <v>5.33</v>
      </c>
      <c r="E1172" s="1" t="n">
        <v>33.9</v>
      </c>
      <c r="F1172" s="2" t="n">
        <f aca="false">F1171+1/12</f>
        <v>1967.95833333325</v>
      </c>
      <c r="G1172" s="3" t="n">
        <v>5.7</v>
      </c>
      <c r="H1172" s="2" t="n">
        <v>903.92190560472</v>
      </c>
      <c r="I1172" s="2" t="n">
        <v>27.6962430678466</v>
      </c>
      <c r="J1172" s="4" t="n">
        <f aca="false">J1171*((H1172+(I1172/12))/H1171)</f>
        <v>124687.938430113</v>
      </c>
      <c r="K1172" s="2" t="n">
        <f aca="false">D1172*$E$1862/E1172</f>
        <v>50.5551286135693</v>
      </c>
      <c r="L1172" s="4" t="n">
        <f aca="false">K1172*(J1172/H1172)</f>
        <v>6973.62761629071</v>
      </c>
      <c r="M1172" s="26" t="n">
        <f aca="false">H1172/AVERAGE(K1052:K1171)</f>
        <v>21.7515978087236</v>
      </c>
      <c r="O1172" s="6" t="n">
        <f aca="false">J1172/AVERAGE(L1052:L1171)</f>
        <v>25.0182840162065</v>
      </c>
      <c r="Q1172" s="29" t="n">
        <f aca="false">1/M1172-(G1172/100-(((E1172/E1052)^(1/10))-1))</f>
        <v>0.00683384058863792</v>
      </c>
      <c r="R1172" s="3" t="n">
        <f aca="false">((G1172/G1173+G1172/1200+((1+G1173/1200)^(-119))*(1-G1172/G1173)))</f>
        <v>1.01770421805666</v>
      </c>
      <c r="S1172" s="3" t="n">
        <f aca="false">S1171*R1171*E1171/E1172</f>
        <v>11.5271766977255</v>
      </c>
      <c r="T1172" s="9" t="n">
        <f aca="false">(($J1292/$J1172)^(1/10)-1)</f>
        <v>-0.0258815124930901</v>
      </c>
      <c r="U1172" s="9" t="n">
        <f aca="false">(($S1292/$S1172)^(1/10)-1)</f>
        <v>-0.00631284525280251</v>
      </c>
      <c r="V1172" s="9" t="n">
        <f aca="false">T1172-U1172</f>
        <v>-0.0195686672402876</v>
      </c>
      <c r="Y1172" s="28"/>
      <c r="Z1172" s="28"/>
    </row>
    <row r="1173" customFormat="false" ht="14.65" hidden="false" customHeight="false" outlineLevel="0" collapsed="false">
      <c r="A1173" s="11" t="n">
        <v>1968.01</v>
      </c>
      <c r="B1173" s="1" t="n">
        <v>95.04</v>
      </c>
      <c r="C1173" s="2" t="n">
        <v>2.93</v>
      </c>
      <c r="D1173" s="1" t="n">
        <v>5.36667</v>
      </c>
      <c r="E1173" s="1" t="n">
        <v>34.1</v>
      </c>
      <c r="F1173" s="2" t="n">
        <f aca="false">F1172+1/12</f>
        <v>1968.04166666658</v>
      </c>
      <c r="G1173" s="3" t="n">
        <v>5.53</v>
      </c>
      <c r="H1173" s="2" t="n">
        <v>896.168670967742</v>
      </c>
      <c r="I1173" s="2" t="n">
        <v>27.628095601173</v>
      </c>
      <c r="J1173" s="4" t="n">
        <f aca="false">J1172*((H1173+(I1173/12))/H1172)</f>
        <v>123936.036469818</v>
      </c>
      <c r="K1173" s="2" t="n">
        <f aca="false">D1173*$E$1862/E1173</f>
        <v>50.60439311261</v>
      </c>
      <c r="L1173" s="4" t="n">
        <f aca="false">K1173*(J1173/H1173)</f>
        <v>6998.35657451052</v>
      </c>
      <c r="M1173" s="26" t="n">
        <f aca="false">H1173/AVERAGE(K1053:K1172)</f>
        <v>21.5115358963322</v>
      </c>
      <c r="O1173" s="6" t="n">
        <f aca="false">J1173/AVERAGE(L1053:L1172)</f>
        <v>24.7366829899269</v>
      </c>
      <c r="Q1173" s="29" t="n">
        <f aca="false">1/M1173-(G1173/100-(((E1173/E1053)^(1/10))-1))</f>
        <v>0.00893135053998809</v>
      </c>
      <c r="R1173" s="3" t="n">
        <f aca="false">((G1173/G1174+G1173/1200+((1+G1174/1200)^(-119))*(1-G1173/G1174)))</f>
        <v>1.00232539809892</v>
      </c>
      <c r="S1173" s="3" t="n">
        <f aca="false">S1172*R1172*E1172/E1173</f>
        <v>11.6624513249933</v>
      </c>
      <c r="T1173" s="9" t="n">
        <f aca="false">(($J1293/$J1173)^(1/10)-1)</f>
        <v>-0.0292678669783916</v>
      </c>
      <c r="U1173" s="9" t="n">
        <f aca="false">(($S1293/$S1173)^(1/10)-1)</f>
        <v>-0.00931202707434076</v>
      </c>
      <c r="V1173" s="9" t="n">
        <f aca="false">T1173-U1173</f>
        <v>-0.0199558399040508</v>
      </c>
      <c r="Y1173" s="28"/>
      <c r="Z1173" s="28"/>
    </row>
    <row r="1174" customFormat="false" ht="14.65" hidden="false" customHeight="false" outlineLevel="0" collapsed="false">
      <c r="A1174" s="11" t="n">
        <v>1968.02</v>
      </c>
      <c r="B1174" s="1" t="n">
        <v>90.75</v>
      </c>
      <c r="C1174" s="2" t="n">
        <v>2.94</v>
      </c>
      <c r="D1174" s="1" t="n">
        <v>5.40333</v>
      </c>
      <c r="E1174" s="1" t="n">
        <v>34.2</v>
      </c>
      <c r="F1174" s="2" t="n">
        <f aca="false">F1173+1/12</f>
        <v>1968.12499999991</v>
      </c>
      <c r="G1174" s="3" t="n">
        <v>5.56</v>
      </c>
      <c r="H1174" s="2" t="n">
        <v>853.21451754386</v>
      </c>
      <c r="I1174" s="2" t="n">
        <v>27.6413298245614</v>
      </c>
      <c r="J1174" s="4" t="n">
        <f aca="false">J1173*((H1174+(I1174/12))/H1173)</f>
        <v>118314.228935085</v>
      </c>
      <c r="K1174" s="2" t="n">
        <f aca="false">D1174*$E$1862/E1174</f>
        <v>50.8010975105263</v>
      </c>
      <c r="L1174" s="4" t="n">
        <f aca="false">K1174*(J1174/H1174)</f>
        <v>7044.52697114946</v>
      </c>
      <c r="M1174" s="26" t="n">
        <f aca="false">H1174/AVERAGE(K1054:K1173)</f>
        <v>20.4249923762142</v>
      </c>
      <c r="O1174" s="6" t="n">
        <f aca="false">J1174/AVERAGE(L1054:L1173)</f>
        <v>23.4862900747309</v>
      </c>
      <c r="Q1174" s="29" t="n">
        <f aca="false">1/M1174-(G1174/100-(((E1174/E1054)^(1/10))-1))</f>
        <v>0.0114023575313542</v>
      </c>
      <c r="R1174" s="3" t="n">
        <f aca="false">((G1174/G1175+G1174/1200+((1+G1175/1200)^(-119))*(1-G1174/G1175)))</f>
        <v>0.991046694274677</v>
      </c>
      <c r="S1174" s="3" t="n">
        <f aca="false">S1173*R1173*E1173/E1174</f>
        <v>11.6553911344808</v>
      </c>
      <c r="T1174" s="9" t="n">
        <f aca="false">(($J1294/$J1174)^(1/10)-1)</f>
        <v>-0.0263206376922613</v>
      </c>
      <c r="U1174" s="9" t="n">
        <f aca="false">(($S1294/$S1174)^(1/10)-1)</f>
        <v>-0.00970009047706566</v>
      </c>
      <c r="V1174" s="9" t="n">
        <f aca="false">T1174-U1174</f>
        <v>-0.0166205472151957</v>
      </c>
      <c r="Y1174" s="28"/>
      <c r="Z1174" s="28"/>
    </row>
    <row r="1175" customFormat="false" ht="14.65" hidden="false" customHeight="false" outlineLevel="0" collapsed="false">
      <c r="A1175" s="11" t="n">
        <v>1968.03</v>
      </c>
      <c r="B1175" s="1" t="n">
        <v>89.09</v>
      </c>
      <c r="C1175" s="2" t="n">
        <v>2.95</v>
      </c>
      <c r="D1175" s="1" t="n">
        <v>5.44</v>
      </c>
      <c r="E1175" s="1" t="n">
        <v>34.3</v>
      </c>
      <c r="F1175" s="2" t="n">
        <f aca="false">F1174+1/12</f>
        <v>1968.20833333325</v>
      </c>
      <c r="G1175" s="3" t="n">
        <v>5.74</v>
      </c>
      <c r="H1175" s="2" t="n">
        <v>835.165503790088</v>
      </c>
      <c r="I1175" s="2" t="n">
        <v>27.6544868804665</v>
      </c>
      <c r="J1175" s="4" t="n">
        <f aca="false">J1174*((H1175+(I1175/12))/H1174)</f>
        <v>116130.961812896</v>
      </c>
      <c r="K1175" s="2" t="n">
        <f aca="false">D1175*$E$1862/E1175</f>
        <v>50.9967486880467</v>
      </c>
      <c r="L1175" s="4" t="n">
        <f aca="false">K1175*(J1175/H1175)</f>
        <v>7091.1710883618</v>
      </c>
      <c r="M1175" s="26" t="n">
        <f aca="false">H1175/AVERAGE(K1055:K1174)</f>
        <v>19.9347113082957</v>
      </c>
      <c r="O1175" s="6" t="n">
        <f aca="false">J1175/AVERAGE(L1055:L1174)</f>
        <v>22.9237902606356</v>
      </c>
      <c r="Q1175" s="29" t="n">
        <f aca="false">1/M1175-(G1175/100-(((E1175/E1055)^(1/10))-1))</f>
        <v>0.0103943693232842</v>
      </c>
      <c r="R1175" s="3" t="n">
        <f aca="false">((G1175/G1176+G1175/1200+((1+G1176/1200)^(-119))*(1-G1175/G1176)))</f>
        <v>1.01236562956632</v>
      </c>
      <c r="S1175" s="3" t="n">
        <f aca="false">S1174*R1174*E1174/E1175</f>
        <v>11.517360362019</v>
      </c>
      <c r="T1175" s="9" t="n">
        <f aca="false">(($J1295/$J1175)^(1/10)-1)</f>
        <v>-0.0250148949914357</v>
      </c>
      <c r="U1175" s="9" t="n">
        <f aca="false">(($S1295/$S1175)^(1/10)-1)</f>
        <v>-0.00871054341231359</v>
      </c>
      <c r="V1175" s="9" t="n">
        <f aca="false">T1175-U1175</f>
        <v>-0.0163043515791221</v>
      </c>
      <c r="Y1175" s="28"/>
      <c r="Z1175" s="28"/>
    </row>
    <row r="1176" customFormat="false" ht="14.65" hidden="false" customHeight="false" outlineLevel="0" collapsed="false">
      <c r="A1176" s="11" t="n">
        <v>1968.04</v>
      </c>
      <c r="B1176" s="1" t="n">
        <v>95.67</v>
      </c>
      <c r="C1176" s="2" t="n">
        <v>2.96333</v>
      </c>
      <c r="D1176" s="1" t="n">
        <v>5.48333</v>
      </c>
      <c r="E1176" s="1" t="n">
        <v>34.4</v>
      </c>
      <c r="F1176" s="2" t="n">
        <f aca="false">F1175+1/12</f>
        <v>1968.29166666658</v>
      </c>
      <c r="G1176" s="3" t="n">
        <v>5.64</v>
      </c>
      <c r="H1176" s="2" t="n">
        <v>894.241951744186</v>
      </c>
      <c r="I1176" s="2" t="n">
        <v>27.6986934552326</v>
      </c>
      <c r="J1176" s="4" t="n">
        <f aca="false">J1175*((H1176+(I1176/12))/H1175)</f>
        <v>124666.588601887</v>
      </c>
      <c r="K1176" s="2" t="n">
        <f aca="false">D1176*$E$1862/E1176</f>
        <v>51.2535143854651</v>
      </c>
      <c r="L1176" s="4" t="n">
        <f aca="false">K1176*(J1176/H1176)</f>
        <v>7145.27067292135</v>
      </c>
      <c r="M1176" s="26" t="n">
        <f aca="false">H1176/AVERAGE(K1056:K1175)</f>
        <v>21.2773560156717</v>
      </c>
      <c r="O1176" s="6" t="n">
        <f aca="false">J1176/AVERAGE(L1056:L1175)</f>
        <v>24.4658073049877</v>
      </c>
      <c r="Q1176" s="29" t="n">
        <f aca="false">1/M1176-(G1176/100-(((E1176/E1056)^(1/10))-1))</f>
        <v>0.00817245693892559</v>
      </c>
      <c r="R1176" s="3" t="n">
        <f aca="false">((G1176/G1177+G1176/1200+((1+G1177/1200)^(-119))*(1-G1176/G1177)))</f>
        <v>0.987440698389179</v>
      </c>
      <c r="S1176" s="3" t="n">
        <f aca="false">S1175*R1175*E1175/E1176</f>
        <v>11.6258850651926</v>
      </c>
      <c r="T1176" s="9" t="n">
        <f aca="false">(($J1296/$J1176)^(1/10)-1)</f>
        <v>-0.0280887777353898</v>
      </c>
      <c r="U1176" s="9" t="n">
        <f aca="false">(($S1296/$S1176)^(1/10)-1)</f>
        <v>-0.0104932468483048</v>
      </c>
      <c r="V1176" s="9" t="n">
        <f aca="false">T1176-U1176</f>
        <v>-0.017595530887085</v>
      </c>
      <c r="Y1176" s="28"/>
      <c r="Z1176" s="28"/>
    </row>
    <row r="1177" customFormat="false" ht="14.65" hidden="false" customHeight="false" outlineLevel="0" collapsed="false">
      <c r="A1177" s="11" t="n">
        <v>1968.05</v>
      </c>
      <c r="B1177" s="1" t="n">
        <v>97.87</v>
      </c>
      <c r="C1177" s="2" t="n">
        <v>2.97667</v>
      </c>
      <c r="D1177" s="1" t="n">
        <v>5.52667</v>
      </c>
      <c r="E1177" s="1" t="n">
        <v>34.5</v>
      </c>
      <c r="F1177" s="2" t="n">
        <f aca="false">F1176+1/12</f>
        <v>1968.37499999991</v>
      </c>
      <c r="G1177" s="3" t="n">
        <v>5.87</v>
      </c>
      <c r="H1177" s="2" t="n">
        <v>912.154073623189</v>
      </c>
      <c r="I1177" s="2" t="n">
        <v>27.7427369605797</v>
      </c>
      <c r="J1177" s="4" t="n">
        <f aca="false">J1176*((H1177+(I1177/12))/H1176)</f>
        <v>127486.02595398</v>
      </c>
      <c r="K1177" s="2" t="n">
        <f aca="false">D1177*$E$1862/E1177</f>
        <v>51.5088847866667</v>
      </c>
      <c r="L1177" s="4" t="n">
        <f aca="false">K1177*(J1177/H1177)</f>
        <v>7199.07218819947</v>
      </c>
      <c r="M1177" s="26" t="n">
        <f aca="false">H1177/AVERAGE(K1057:K1176)</f>
        <v>21.6302271427799</v>
      </c>
      <c r="O1177" s="6" t="n">
        <f aca="false">J1177/AVERAGE(L1057:L1176)</f>
        <v>24.8693137487858</v>
      </c>
      <c r="Q1177" s="29" t="n">
        <f aca="false">1/M1177-(G1177/100-(((E1177/E1057)^(1/10))-1))</f>
        <v>0.0054011560832053</v>
      </c>
      <c r="R1177" s="3" t="n">
        <f aca="false">((G1177/G1178+G1177/1200+((1+G1178/1200)^(-119))*(1-G1177/G1178)))</f>
        <v>1.01622408882118</v>
      </c>
      <c r="S1177" s="3" t="n">
        <f aca="false">S1176*R1176*E1176/E1177</f>
        <v>11.4465970766642</v>
      </c>
      <c r="T1177" s="9" t="n">
        <f aca="false">(($J1297/$J1177)^(1/10)-1)</f>
        <v>-0.0259576464920555</v>
      </c>
      <c r="U1177" s="9" t="n">
        <f aca="false">(($S1297/$S1177)^(1/10)-1)</f>
        <v>-0.010541948226916</v>
      </c>
      <c r="V1177" s="9" t="n">
        <f aca="false">T1177-U1177</f>
        <v>-0.0154156982651394</v>
      </c>
      <c r="Y1177" s="28"/>
      <c r="Z1177" s="28"/>
    </row>
    <row r="1178" customFormat="false" ht="14.65" hidden="false" customHeight="false" outlineLevel="0" collapsed="false">
      <c r="A1178" s="11" t="n">
        <v>1968.06</v>
      </c>
      <c r="B1178" s="1" t="n">
        <v>100.5</v>
      </c>
      <c r="C1178" s="2" t="n">
        <v>2.99</v>
      </c>
      <c r="D1178" s="1" t="n">
        <v>5.57</v>
      </c>
      <c r="E1178" s="1" t="n">
        <v>34.7</v>
      </c>
      <c r="F1178" s="2" t="n">
        <f aca="false">F1177+1/12</f>
        <v>1968.45833333324</v>
      </c>
      <c r="G1178" s="3" t="n">
        <v>5.72</v>
      </c>
      <c r="H1178" s="2" t="n">
        <v>931.267175792507</v>
      </c>
      <c r="I1178" s="2" t="n">
        <v>27.7063567723343</v>
      </c>
      <c r="J1178" s="4" t="n">
        <f aca="false">J1177*((H1178+(I1178/12))/H1177)</f>
        <v>130480.039021222</v>
      </c>
      <c r="K1178" s="2" t="n">
        <f aca="false">D1178*$E$1862/E1178</f>
        <v>51.6135141210375</v>
      </c>
      <c r="L1178" s="4" t="n">
        <f aca="false">K1178*(J1178/H1178)</f>
        <v>7231.58027212147</v>
      </c>
      <c r="M1178" s="26" t="n">
        <f aca="false">H1178/AVERAGE(K1058:K1177)</f>
        <v>22.0046234313465</v>
      </c>
      <c r="O1178" s="6" t="n">
        <f aca="false">J1178/AVERAGE(L1058:L1177)</f>
        <v>25.2969030180349</v>
      </c>
      <c r="Q1178" s="29" t="n">
        <f aca="false">1/M1178-(G1178/100-(((E1178/E1058)^(1/10))-1))</f>
        <v>0.00670308704969697</v>
      </c>
      <c r="R1178" s="3" t="n">
        <f aca="false">((G1178/G1179+G1178/1200+((1+G1179/1200)^(-119))*(1-G1178/G1179)))</f>
        <v>1.02155374958387</v>
      </c>
      <c r="S1178" s="3" t="n">
        <f aca="false">S1177*R1177*E1177/E1178</f>
        <v>11.5652626832738</v>
      </c>
      <c r="T1178" s="9" t="n">
        <f aca="false">(($J1298/$J1178)^(1/10)-1)</f>
        <v>-0.0286096205249907</v>
      </c>
      <c r="U1178" s="9" t="n">
        <f aca="false">(($S1298/$S1178)^(1/10)-1)</f>
        <v>-0.0126685935596255</v>
      </c>
      <c r="V1178" s="9" t="n">
        <f aca="false">T1178-U1178</f>
        <v>-0.0159410269653653</v>
      </c>
      <c r="Y1178" s="28"/>
      <c r="Z1178" s="28"/>
    </row>
    <row r="1179" customFormat="false" ht="14.65" hidden="false" customHeight="false" outlineLevel="0" collapsed="false">
      <c r="A1179" s="11" t="n">
        <v>1968.07</v>
      </c>
      <c r="B1179" s="1" t="n">
        <v>100.3</v>
      </c>
      <c r="C1179" s="2" t="n">
        <v>3.00333</v>
      </c>
      <c r="D1179" s="1" t="n">
        <v>5.6</v>
      </c>
      <c r="E1179" s="1" t="n">
        <v>34.9</v>
      </c>
      <c r="F1179" s="2" t="n">
        <f aca="false">F1178+1/12</f>
        <v>1968.54166666658</v>
      </c>
      <c r="G1179" s="3" t="n">
        <v>5.5</v>
      </c>
      <c r="H1179" s="2" t="n">
        <v>924.087753581662</v>
      </c>
      <c r="I1179" s="2" t="n">
        <v>27.6703935489971</v>
      </c>
      <c r="J1179" s="4" t="n">
        <f aca="false">J1178*((H1179+(I1179/12))/H1178)</f>
        <v>129797.204058013</v>
      </c>
      <c r="K1179" s="2" t="n">
        <f aca="false">D1179*$E$1862/E1179</f>
        <v>51.5941318051576</v>
      </c>
      <c r="L1179" s="4" t="n">
        <f aca="false">K1179*(J1179/H1179)</f>
        <v>7246.90271909144</v>
      </c>
      <c r="M1179" s="26" t="n">
        <f aca="false">H1179/AVERAGE(K1059:K1178)</f>
        <v>21.7535374156709</v>
      </c>
      <c r="O1179" s="6" t="n">
        <f aca="false">J1179/AVERAGE(L1059:L1178)</f>
        <v>25.0067146752748</v>
      </c>
      <c r="Q1179" s="29" t="n">
        <f aca="false">1/M1179-(G1179/100-(((E1179/E1059)^(1/10))-1))</f>
        <v>0.00966117693308731</v>
      </c>
      <c r="R1179" s="3" t="n">
        <f aca="false">((G1179/G1180+G1179/1200+((1+G1180/1200)^(-119))*(1-G1179/G1180)))</f>
        <v>1.0107099146729</v>
      </c>
      <c r="S1179" s="3" t="n">
        <f aca="false">S1178*R1178*E1178/E1179</f>
        <v>11.7468323732958</v>
      </c>
      <c r="T1179" s="9" t="n">
        <f aca="false">(($J1299/$J1179)^(1/10)-1)</f>
        <v>-0.0288994651085005</v>
      </c>
      <c r="U1179" s="9" t="n">
        <f aca="false">(($S1299/$S1179)^(1/10)-1)</f>
        <v>-0.0154431548062423</v>
      </c>
      <c r="V1179" s="9" t="n">
        <f aca="false">T1179-U1179</f>
        <v>-0.0134563103022582</v>
      </c>
      <c r="Y1179" s="28"/>
      <c r="Z1179" s="28"/>
    </row>
    <row r="1180" customFormat="false" ht="14.65" hidden="false" customHeight="false" outlineLevel="0" collapsed="false">
      <c r="A1180" s="11" t="n">
        <v>1968.08</v>
      </c>
      <c r="B1180" s="1" t="n">
        <v>98.11</v>
      </c>
      <c r="C1180" s="2" t="n">
        <v>3.01667</v>
      </c>
      <c r="D1180" s="1" t="n">
        <v>5.63</v>
      </c>
      <c r="E1180" s="1" t="n">
        <v>35</v>
      </c>
      <c r="F1180" s="2" t="n">
        <f aca="false">F1179+1/12</f>
        <v>1968.62499999991</v>
      </c>
      <c r="G1180" s="3" t="n">
        <v>5.42</v>
      </c>
      <c r="H1180" s="2" t="n">
        <v>901.328160571429</v>
      </c>
      <c r="I1180" s="2" t="n">
        <v>27.7138887182857</v>
      </c>
      <c r="J1180" s="4" t="n">
        <f aca="false">J1179*((H1180+(I1180/12))/H1179)</f>
        <v>126924.786272107</v>
      </c>
      <c r="K1180" s="2" t="n">
        <f aca="false">D1180*$E$1862/E1180</f>
        <v>51.7223274285714</v>
      </c>
      <c r="L1180" s="4" t="n">
        <f aca="false">K1180*(J1180/H1180)</f>
        <v>7283.52407208196</v>
      </c>
      <c r="M1180" s="26" t="n">
        <f aca="false">H1180/AVERAGE(K1060:K1179)</f>
        <v>21.1377667936179</v>
      </c>
      <c r="O1180" s="6" t="n">
        <f aca="false">J1180/AVERAGE(L1060:L1179)</f>
        <v>24.2995580603935</v>
      </c>
      <c r="Q1180" s="29" t="n">
        <f aca="false">1/M1180-(G1180/100-(((E1180/E1060)^(1/10))-1))</f>
        <v>0.0124438837963787</v>
      </c>
      <c r="R1180" s="3" t="n">
        <f aca="false">((G1180/G1181+G1180/1200+((1+G1181/1200)^(-119))*(1-G1180/G1181)))</f>
        <v>1.00145892996569</v>
      </c>
      <c r="S1180" s="3" t="n">
        <f aca="false">S1179*R1179*E1179/E1180</f>
        <v>11.8387181172744</v>
      </c>
      <c r="T1180" s="9" t="n">
        <f aca="false">(($J1300/$J1180)^(1/10)-1)</f>
        <v>-0.0202599536456708</v>
      </c>
      <c r="U1180" s="9" t="n">
        <f aca="false">(($S1300/$S1180)^(1/10)-1)</f>
        <v>-0.0144545472413771</v>
      </c>
      <c r="V1180" s="9" t="n">
        <f aca="false">T1180-U1180</f>
        <v>-0.00580540640429372</v>
      </c>
      <c r="Y1180" s="28"/>
      <c r="Z1180" s="28"/>
    </row>
    <row r="1181" customFormat="false" ht="14.65" hidden="false" customHeight="false" outlineLevel="0" collapsed="false">
      <c r="A1181" s="11" t="n">
        <v>1968.09</v>
      </c>
      <c r="B1181" s="1" t="n">
        <v>101.3</v>
      </c>
      <c r="C1181" s="2" t="n">
        <v>3.03</v>
      </c>
      <c r="D1181" s="1" t="n">
        <v>5.66</v>
      </c>
      <c r="E1181" s="1" t="n">
        <v>35.1</v>
      </c>
      <c r="F1181" s="2" t="n">
        <f aca="false">F1180+1/12</f>
        <v>1968.70833333324</v>
      </c>
      <c r="G1181" s="3" t="n">
        <v>5.46</v>
      </c>
      <c r="H1181" s="2" t="n">
        <v>927.983037037037</v>
      </c>
      <c r="I1181" s="2" t="n">
        <v>27.7570444444444</v>
      </c>
      <c r="J1181" s="4" t="n">
        <f aca="false">J1180*((H1181+(I1181/12))/H1180)</f>
        <v>131004.047008818</v>
      </c>
      <c r="K1181" s="2" t="n">
        <f aca="false">D1181*$E$1862/E1181</f>
        <v>51.8497925925926</v>
      </c>
      <c r="L1181" s="4" t="n">
        <f aca="false">K1181*(J1181/H1181)</f>
        <v>7319.67330769903</v>
      </c>
      <c r="M1181" s="26" t="n">
        <f aca="false">H1181/AVERAGE(K1061:K1180)</f>
        <v>21.6802756332929</v>
      </c>
      <c r="O1181" s="6" t="n">
        <f aca="false">J1181/AVERAGE(L1061:L1180)</f>
        <v>24.9224603421865</v>
      </c>
      <c r="Q1181" s="29" t="n">
        <f aca="false">1/M1181-(G1181/100-(((E1181/E1061)^(1/10))-1))</f>
        <v>0.011150936161089</v>
      </c>
      <c r="R1181" s="3" t="n">
        <f aca="false">((G1181/G1182+G1181/1200+((1+G1182/1200)^(-119))*(1-G1181/G1182)))</f>
        <v>0.995426521203079</v>
      </c>
      <c r="S1181" s="3" t="n">
        <f aca="false">S1180*R1180*E1180/E1181</f>
        <v>11.8222122286663</v>
      </c>
      <c r="T1181" s="9" t="n">
        <f aca="false">(($J1301/$J1181)^(1/10)-1)</f>
        <v>-0.0236989169817403</v>
      </c>
      <c r="U1181" s="9" t="n">
        <f aca="false">(($S1301/$S1181)^(1/10)-1)</f>
        <v>-0.0144382375454953</v>
      </c>
      <c r="V1181" s="9" t="n">
        <f aca="false">T1181-U1181</f>
        <v>-0.00926067943624498</v>
      </c>
      <c r="Y1181" s="28"/>
      <c r="Z1181" s="28"/>
    </row>
    <row r="1182" customFormat="false" ht="14.65" hidden="false" customHeight="false" outlineLevel="0" collapsed="false">
      <c r="A1182" s="11" t="n">
        <v>1968.1</v>
      </c>
      <c r="B1182" s="1" t="n">
        <v>103.8</v>
      </c>
      <c r="C1182" s="2" t="n">
        <v>3.04333</v>
      </c>
      <c r="D1182" s="1" t="n">
        <v>5.69333</v>
      </c>
      <c r="E1182" s="1" t="n">
        <v>35.3</v>
      </c>
      <c r="F1182" s="2" t="n">
        <f aca="false">F1181+1/12</f>
        <v>1968.79166666658</v>
      </c>
      <c r="G1182" s="3" t="n">
        <v>5.58</v>
      </c>
      <c r="H1182" s="2" t="n">
        <v>945.497439093485</v>
      </c>
      <c r="I1182" s="2" t="n">
        <v>27.7212015541077</v>
      </c>
      <c r="J1182" s="4" t="n">
        <f aca="false">J1181*((H1182+(I1182/12))/H1181)</f>
        <v>133802.686544933</v>
      </c>
      <c r="K1182" s="2" t="n">
        <f aca="false">D1182*$E$1862/E1182</f>
        <v>51.8596236504249</v>
      </c>
      <c r="L1182" s="4" t="n">
        <f aca="false">K1182*(J1182/H1182)</f>
        <v>7338.94845266727</v>
      </c>
      <c r="M1182" s="26" t="n">
        <f aca="false">H1182/AVERAGE(K1062:K1181)</f>
        <v>22.0046069279569</v>
      </c>
      <c r="O1182" s="6" t="n">
        <f aca="false">J1182/AVERAGE(L1062:L1181)</f>
        <v>25.2936451181192</v>
      </c>
      <c r="Q1182" s="29" t="n">
        <f aca="false">1/M1182-(G1182/100-(((E1182/E1062)^(1/10))-1))</f>
        <v>0.00985058948928795</v>
      </c>
      <c r="R1182" s="3" t="n">
        <f aca="false">((G1182/G1183+G1182/1200+((1+G1183/1200)^(-119))*(1-G1182/G1183)))</f>
        <v>0.99557587350546</v>
      </c>
      <c r="S1182" s="3" t="n">
        <f aca="false">S1181*R1181*E1181/E1182</f>
        <v>11.7014685571919</v>
      </c>
      <c r="T1182" s="9" t="n">
        <f aca="false">(($J1302/$J1182)^(1/10)-1)</f>
        <v>-0.0293677123627971</v>
      </c>
      <c r="U1182" s="9" t="n">
        <f aca="false">(($S1302/$S1182)^(1/10)-1)</f>
        <v>-0.0150637637870132</v>
      </c>
      <c r="V1182" s="9" t="n">
        <f aca="false">T1182-U1182</f>
        <v>-0.0143039485757839</v>
      </c>
      <c r="Y1182" s="28"/>
      <c r="Z1182" s="28"/>
    </row>
    <row r="1183" customFormat="false" ht="14.65" hidden="false" customHeight="false" outlineLevel="0" collapsed="false">
      <c r="A1183" s="11" t="n">
        <v>1968.11</v>
      </c>
      <c r="B1183" s="1" t="n">
        <v>105.4</v>
      </c>
      <c r="C1183" s="2" t="n">
        <v>3.05667</v>
      </c>
      <c r="D1183" s="1" t="n">
        <v>5.72667</v>
      </c>
      <c r="E1183" s="1" t="n">
        <v>35.4</v>
      </c>
      <c r="F1183" s="2" t="n">
        <f aca="false">F1182+1/12</f>
        <v>1968.87499999991</v>
      </c>
      <c r="G1183" s="3" t="n">
        <v>5.7</v>
      </c>
      <c r="H1183" s="2" t="n">
        <v>957.359514124294</v>
      </c>
      <c r="I1183" s="2" t="n">
        <v>27.7640617271186</v>
      </c>
      <c r="J1183" s="4" t="n">
        <f aca="false">J1182*((H1183+(I1183/12))/H1182)</f>
        <v>135808.77660159</v>
      </c>
      <c r="K1183" s="2" t="n">
        <f aca="false">D1183*$E$1862/E1183</f>
        <v>52.0159583372881</v>
      </c>
      <c r="L1183" s="4" t="n">
        <f aca="false">K1183*(J1183/H1183)</f>
        <v>7378.86192315967</v>
      </c>
      <c r="M1183" s="26" t="n">
        <f aca="false">H1183/AVERAGE(K1063:K1182)</f>
        <v>22.1955292271582</v>
      </c>
      <c r="O1183" s="6" t="n">
        <f aca="false">J1183/AVERAGE(L1063:L1182)</f>
        <v>25.5110363614967</v>
      </c>
      <c r="Q1183" s="29" t="n">
        <f aca="false">1/M1183-(G1183/100-(((E1183/E1063)^(1/10))-1))</f>
        <v>0.00819587932479406</v>
      </c>
      <c r="R1183" s="3" t="n">
        <f aca="false">((G1183/G1184+G1183/1200+((1+G1184/1200)^(-119))*(1-G1183/G1184)))</f>
        <v>0.980164079378579</v>
      </c>
      <c r="S1183" s="3" t="n">
        <f aca="false">S1182*R1182*E1182/E1183</f>
        <v>11.6167910236819</v>
      </c>
      <c r="T1183" s="9" t="n">
        <f aca="false">(($J1303/$J1183)^(1/10)-1)</f>
        <v>-0.0366432281728827</v>
      </c>
      <c r="U1183" s="9" t="n">
        <f aca="false">(($S1303/$S1183)^(1/10)-1)</f>
        <v>-0.0151841248135034</v>
      </c>
      <c r="V1183" s="9" t="n">
        <f aca="false">T1183-U1183</f>
        <v>-0.0214591033593793</v>
      </c>
      <c r="Y1183" s="28"/>
      <c r="Z1183" s="28"/>
    </row>
    <row r="1184" customFormat="false" ht="14.65" hidden="false" customHeight="false" outlineLevel="0" collapsed="false">
      <c r="A1184" s="11" t="n">
        <v>1968.12</v>
      </c>
      <c r="B1184" s="1" t="n">
        <v>106.5</v>
      </c>
      <c r="C1184" s="2" t="n">
        <v>3.07</v>
      </c>
      <c r="D1184" s="1" t="n">
        <v>5.76</v>
      </c>
      <c r="E1184" s="1" t="n">
        <v>35.5</v>
      </c>
      <c r="F1184" s="2" t="n">
        <f aca="false">F1183+1/12</f>
        <v>1968.95833333324</v>
      </c>
      <c r="G1184" s="3" t="n">
        <v>6.03</v>
      </c>
      <c r="H1184" s="2" t="n">
        <v>964.626</v>
      </c>
      <c r="I1184" s="2" t="n">
        <v>27.8065898591549</v>
      </c>
      <c r="J1184" s="4" t="n">
        <f aca="false">J1183*((H1184+(I1184/12))/H1183)</f>
        <v>137168.298059959</v>
      </c>
      <c r="K1184" s="2" t="n">
        <f aca="false">D1184*$E$1862/E1184</f>
        <v>52.1713216901409</v>
      </c>
      <c r="L1184" s="4" t="n">
        <f aca="false">K1184*(J1184/H1184)</f>
        <v>7418.67978239777</v>
      </c>
      <c r="M1184" s="26" t="n">
        <f aca="false">H1184/AVERAGE(K1064:K1183)</f>
        <v>22.2778729954349</v>
      </c>
      <c r="O1184" s="6" t="n">
        <f aca="false">J1184/AVERAGE(L1064:L1183)</f>
        <v>25.6034819250147</v>
      </c>
      <c r="Q1184" s="29" t="n">
        <f aca="false">1/M1184-(G1184/100-(((E1184/E1064)^(1/10))-1))</f>
        <v>0.00536970089058741</v>
      </c>
      <c r="R1184" s="3" t="n">
        <f aca="false">((G1184/G1185+G1184/1200+((1+G1185/1200)^(-119))*(1-G1184/G1185)))</f>
        <v>1.0042803063247</v>
      </c>
      <c r="S1184" s="3" t="n">
        <f aca="false">S1183*R1183*E1183/E1184</f>
        <v>11.3542870219364</v>
      </c>
      <c r="T1184" s="9" t="n">
        <f aca="false">(($J1304/$J1184)^(1/10)-1)</f>
        <v>-0.0361943724978894</v>
      </c>
      <c r="U1184" s="9" t="n">
        <f aca="false">(($S1304/$S1184)^(1/10)-1)</f>
        <v>-0.0139368818149386</v>
      </c>
      <c r="V1184" s="9" t="n">
        <f aca="false">T1184-U1184</f>
        <v>-0.0222574906829508</v>
      </c>
      <c r="Y1184" s="28"/>
      <c r="Z1184" s="28"/>
    </row>
    <row r="1185" customFormat="false" ht="14.65" hidden="false" customHeight="false" outlineLevel="0" collapsed="false">
      <c r="A1185" s="11" t="n">
        <v>1969.01</v>
      </c>
      <c r="B1185" s="1" t="n">
        <v>102</v>
      </c>
      <c r="C1185" s="2" t="n">
        <v>3.08</v>
      </c>
      <c r="D1185" s="1" t="n">
        <v>5.78</v>
      </c>
      <c r="E1185" s="1" t="n">
        <v>35.6</v>
      </c>
      <c r="F1185" s="2" t="n">
        <f aca="false">F1184+1/12</f>
        <v>1969.04166666658</v>
      </c>
      <c r="G1185" s="3" t="n">
        <v>6.04</v>
      </c>
      <c r="H1185" s="2" t="n">
        <v>921.27202247191</v>
      </c>
      <c r="I1185" s="2" t="n">
        <v>27.818802247191</v>
      </c>
      <c r="J1185" s="4" t="n">
        <f aca="false">J1184*((H1185+(I1185/12))/H1184)</f>
        <v>131333.079887183</v>
      </c>
      <c r="K1185" s="2" t="n">
        <f aca="false">D1185*$E$1862/E1185</f>
        <v>52.2054146067416</v>
      </c>
      <c r="L1185" s="4" t="n">
        <f aca="false">K1185*(J1185/H1185)</f>
        <v>7442.20786027373</v>
      </c>
      <c r="M1185" s="26" t="n">
        <f aca="false">H1185/AVERAGE(K1065:K1184)</f>
        <v>21.1949680728472</v>
      </c>
      <c r="O1185" s="6" t="n">
        <f aca="false">J1185/AVERAGE(L1065:L1184)</f>
        <v>24.3596714743408</v>
      </c>
      <c r="Q1185" s="29" t="n">
        <f aca="false">1/M1185-(G1185/100-(((E1185/E1065)^(1/10))-1))</f>
        <v>0.00749766217486102</v>
      </c>
      <c r="R1185" s="3" t="n">
        <f aca="false">((G1185/G1186+G1185/1200+((1+G1186/1200)^(-119))*(1-G1185/G1186)))</f>
        <v>0.993937747882324</v>
      </c>
      <c r="S1185" s="3" t="n">
        <f aca="false">S1184*R1184*E1184/E1185</f>
        <v>11.3708562674537</v>
      </c>
      <c r="T1185" s="9" t="n">
        <f aca="false">(($J1305/$J1185)^(1/10)-1)</f>
        <v>-0.0288721016447751</v>
      </c>
      <c r="U1185" s="9" t="n">
        <f aca="false">(($S1305/$S1185)^(1/10)-1)</f>
        <v>-0.0147884674621651</v>
      </c>
      <c r="V1185" s="9" t="n">
        <f aca="false">T1185-U1185</f>
        <v>-0.0140836341826099</v>
      </c>
      <c r="Y1185" s="28"/>
      <c r="Z1185" s="28"/>
    </row>
    <row r="1186" customFormat="false" ht="14.65" hidden="false" customHeight="false" outlineLevel="0" collapsed="false">
      <c r="A1186" s="11" t="n">
        <v>1969.02</v>
      </c>
      <c r="B1186" s="1" t="n">
        <v>101.5</v>
      </c>
      <c r="C1186" s="2" t="n">
        <v>3.09</v>
      </c>
      <c r="D1186" s="1" t="n">
        <v>5.8</v>
      </c>
      <c r="E1186" s="1" t="n">
        <v>35.8</v>
      </c>
      <c r="F1186" s="2" t="n">
        <f aca="false">F1185+1/12</f>
        <v>1969.12499999991</v>
      </c>
      <c r="G1186" s="3" t="n">
        <v>6.19</v>
      </c>
      <c r="H1186" s="2" t="n">
        <v>911.634441340782</v>
      </c>
      <c r="I1186" s="2" t="n">
        <v>27.7532061452514</v>
      </c>
      <c r="J1186" s="4" t="n">
        <f aca="false">J1185*((H1186+(I1186/12))/H1185)</f>
        <v>130288.881916879</v>
      </c>
      <c r="K1186" s="2" t="n">
        <f aca="false">D1186*$E$1862/E1186</f>
        <v>52.0933966480447</v>
      </c>
      <c r="L1186" s="4" t="n">
        <f aca="false">K1186*(J1186/H1186)</f>
        <v>7445.07896667879</v>
      </c>
      <c r="M1186" s="26" t="n">
        <f aca="false">H1186/AVERAGE(K1066:K1185)</f>
        <v>20.8957299019872</v>
      </c>
      <c r="O1186" s="6" t="n">
        <f aca="false">J1186/AVERAGE(L1066:L1185)</f>
        <v>24.0166744269947</v>
      </c>
      <c r="Q1186" s="29" t="n">
        <f aca="false">1/M1186-(G1186/100-(((E1186/E1066)^(1/10))-1))</f>
        <v>0.00759814957464271</v>
      </c>
      <c r="R1186" s="3" t="n">
        <f aca="false">((G1186/G1187+G1186/1200+((1+G1187/1200)^(-119))*(1-G1186/G1187)))</f>
        <v>0.997061476841743</v>
      </c>
      <c r="S1186" s="3" t="n">
        <f aca="false">S1185*R1185*E1185/E1186</f>
        <v>11.2387840338215</v>
      </c>
      <c r="T1186" s="9" t="n">
        <f aca="false">(($J1306/$J1186)^(1/10)-1)</f>
        <v>-0.0302551301555654</v>
      </c>
      <c r="U1186" s="9" t="n">
        <f aca="false">(($S1306/$S1186)^(1/10)-1)</f>
        <v>-0.0140401400796155</v>
      </c>
      <c r="V1186" s="9" t="n">
        <f aca="false">T1186-U1186</f>
        <v>-0.0162149900759498</v>
      </c>
      <c r="Y1186" s="28"/>
      <c r="Z1186" s="28"/>
    </row>
    <row r="1187" customFormat="false" ht="14.65" hidden="false" customHeight="false" outlineLevel="0" collapsed="false">
      <c r="A1187" s="11" t="n">
        <v>1969.03</v>
      </c>
      <c r="B1187" s="1" t="n">
        <v>99.3</v>
      </c>
      <c r="C1187" s="2" t="n">
        <v>3.1</v>
      </c>
      <c r="D1187" s="1" t="n">
        <v>5.82</v>
      </c>
      <c r="E1187" s="1" t="n">
        <v>36.1</v>
      </c>
      <c r="F1187" s="2" t="n">
        <f aca="false">F1186+1/12</f>
        <v>1969.20833333324</v>
      </c>
      <c r="G1187" s="3" t="n">
        <v>6.3</v>
      </c>
      <c r="H1187" s="2" t="n">
        <v>884.463174515235</v>
      </c>
      <c r="I1187" s="2" t="n">
        <v>27.6116398891967</v>
      </c>
      <c r="J1187" s="4" t="n">
        <f aca="false">J1186*((H1187+(I1187/12))/H1186)</f>
        <v>126734.47126651</v>
      </c>
      <c r="K1187" s="2" t="n">
        <f aca="false">D1187*$E$1862/E1187</f>
        <v>51.8386271468144</v>
      </c>
      <c r="L1187" s="4" t="n">
        <f aca="false">K1187*(J1187/H1187)</f>
        <v>7427.94182045407</v>
      </c>
      <c r="M1187" s="26" t="n">
        <f aca="false">H1187/AVERAGE(K1067:K1186)</f>
        <v>20.2022876164817</v>
      </c>
      <c r="O1187" s="6" t="n">
        <f aca="false">J1187/AVERAGE(L1067:L1186)</f>
        <v>23.2216771044076</v>
      </c>
      <c r="Q1187" s="29" t="n">
        <f aca="false">1/M1187-(G1187/100-(((E1187/E1067)^(1/10))-1))</f>
        <v>0.00899373953594054</v>
      </c>
      <c r="R1187" s="3" t="n">
        <f aca="false">((G1187/G1188+G1187/1200+((1+G1188/1200)^(-119))*(1-G1187/G1188)))</f>
        <v>1.01487478429941</v>
      </c>
      <c r="S1187" s="3" t="n">
        <f aca="false">S1186*R1186*E1186/E1187</f>
        <v>11.1126359589666</v>
      </c>
      <c r="T1187" s="9" t="n">
        <f aca="false">(($J1307/$J1187)^(1/10)-1)</f>
        <v>-0.0262945360144824</v>
      </c>
      <c r="U1187" s="9" t="n">
        <f aca="false">(($S1307/$S1187)^(1/10)-1)</f>
        <v>-0.0133033553339538</v>
      </c>
      <c r="V1187" s="9" t="n">
        <f aca="false">T1187-U1187</f>
        <v>-0.0129911806805286</v>
      </c>
      <c r="Y1187" s="28"/>
      <c r="Z1187" s="28"/>
    </row>
    <row r="1188" customFormat="false" ht="14.65" hidden="false" customHeight="false" outlineLevel="0" collapsed="false">
      <c r="A1188" s="11" t="n">
        <v>1969.04</v>
      </c>
      <c r="B1188" s="1" t="n">
        <v>101.3</v>
      </c>
      <c r="C1188" s="2" t="n">
        <v>3.11</v>
      </c>
      <c r="D1188" s="1" t="n">
        <v>5.82667</v>
      </c>
      <c r="E1188" s="1" t="n">
        <v>36.3</v>
      </c>
      <c r="F1188" s="2" t="n">
        <f aca="false">F1187+1/12</f>
        <v>1969.29166666658</v>
      </c>
      <c r="G1188" s="3" t="n">
        <v>6.17</v>
      </c>
      <c r="H1188" s="2" t="n">
        <v>897.30591184573</v>
      </c>
      <c r="I1188" s="2" t="n">
        <v>27.5480887052342</v>
      </c>
      <c r="J1188" s="4" t="n">
        <f aca="false">J1187*((H1188+(I1188/12))/H1187)</f>
        <v>128903.649835516</v>
      </c>
      <c r="K1188" s="2" t="n">
        <f aca="false">D1188*$E$1862/E1188</f>
        <v>51.6120971112948</v>
      </c>
      <c r="L1188" s="4" t="n">
        <f aca="false">K1188*(J1188/H1188)</f>
        <v>7414.40305416689</v>
      </c>
      <c r="M1188" s="26" t="n">
        <f aca="false">H1188/AVERAGE(K1068:K1187)</f>
        <v>20.4286080819322</v>
      </c>
      <c r="O1188" s="6" t="n">
        <f aca="false">J1188/AVERAGE(L1068:L1187)</f>
        <v>23.4826218680824</v>
      </c>
      <c r="Q1188" s="29" t="n">
        <f aca="false">1/M1188-(G1188/100-(((E1188/E1068)^(1/10))-1))</f>
        <v>0.00995709969143721</v>
      </c>
      <c r="R1188" s="3" t="n">
        <f aca="false">((G1188/G1189+G1188/1200+((1+G1189/1200)^(-119))*(1-G1188/G1189)))</f>
        <v>0.994110352163324</v>
      </c>
      <c r="S1188" s="3" t="n">
        <f aca="false">S1187*R1187*E1187/E1188</f>
        <v>11.2157966443232</v>
      </c>
      <c r="T1188" s="9" t="n">
        <f aca="false">(($J1308/$J1188)^(1/10)-1)</f>
        <v>-0.026714214502781</v>
      </c>
      <c r="U1188" s="9" t="n">
        <f aca="false">(($S1308/$S1188)^(1/10)-1)</f>
        <v>-0.0149734244322763</v>
      </c>
      <c r="V1188" s="9" t="n">
        <f aca="false">T1188-U1188</f>
        <v>-0.0117407900705047</v>
      </c>
      <c r="Y1188" s="28"/>
      <c r="Z1188" s="28"/>
    </row>
    <row r="1189" customFormat="false" ht="14.65" hidden="false" customHeight="false" outlineLevel="0" collapsed="false">
      <c r="A1189" s="11" t="n">
        <v>1969.05</v>
      </c>
      <c r="B1189" s="1" t="n">
        <v>104.6</v>
      </c>
      <c r="C1189" s="2" t="n">
        <v>3.12</v>
      </c>
      <c r="D1189" s="1" t="n">
        <v>5.83333</v>
      </c>
      <c r="E1189" s="1" t="n">
        <v>36.4</v>
      </c>
      <c r="F1189" s="2" t="n">
        <f aca="false">F1188+1/12</f>
        <v>1969.37499999991</v>
      </c>
      <c r="G1189" s="3" t="n">
        <v>6.32</v>
      </c>
      <c r="H1189" s="2" t="n">
        <v>923.991571428571</v>
      </c>
      <c r="I1189" s="2" t="n">
        <v>27.5607428571429</v>
      </c>
      <c r="J1189" s="4" t="n">
        <f aca="false">J1188*((H1189+(I1189/12))/H1188)</f>
        <v>133067.152565984</v>
      </c>
      <c r="K1189" s="2" t="n">
        <f aca="false">D1189*$E$1862/E1189</f>
        <v>51.5291372214286</v>
      </c>
      <c r="L1189" s="4" t="n">
        <f aca="false">K1189*(J1189/H1189)</f>
        <v>7420.88540227279</v>
      </c>
      <c r="M1189" s="26" t="n">
        <f aca="false">H1189/AVERAGE(K1069:K1188)</f>
        <v>20.9722582719721</v>
      </c>
      <c r="O1189" s="6" t="n">
        <f aca="false">J1189/AVERAGE(L1069:L1188)</f>
        <v>24.1062595918104</v>
      </c>
      <c r="Q1189" s="29" t="n">
        <f aca="false">1/M1189-(G1189/100-(((E1189/E1069)^(1/10))-1))</f>
        <v>0.00746956438786828</v>
      </c>
      <c r="R1189" s="3" t="n">
        <f aca="false">((G1189/G1190+G1189/1200+((1+G1190/1200)^(-119))*(1-G1189/G1190)))</f>
        <v>0.98708467973815</v>
      </c>
      <c r="S1189" s="3" t="n">
        <f aca="false">S1188*R1188*E1188/E1189</f>
        <v>11.1191083992653</v>
      </c>
      <c r="T1189" s="9" t="n">
        <f aca="false">(($J1309/$J1189)^(1/10)-1)</f>
        <v>-0.0328777911861951</v>
      </c>
      <c r="U1189" s="9" t="n">
        <f aca="false">(($S1309/$S1189)^(1/10)-1)</f>
        <v>-0.0150617747338559</v>
      </c>
      <c r="V1189" s="9" t="n">
        <f aca="false">T1189-U1189</f>
        <v>-0.0178160164523391</v>
      </c>
      <c r="Y1189" s="28"/>
      <c r="Z1189" s="28"/>
    </row>
    <row r="1190" customFormat="false" ht="14.65" hidden="false" customHeight="false" outlineLevel="0" collapsed="false">
      <c r="A1190" s="11" t="n">
        <v>1969.06</v>
      </c>
      <c r="B1190" s="1" t="n">
        <v>99.14</v>
      </c>
      <c r="C1190" s="2" t="n">
        <v>3.13</v>
      </c>
      <c r="D1190" s="1" t="n">
        <v>5.84</v>
      </c>
      <c r="E1190" s="1" t="n">
        <v>36.6</v>
      </c>
      <c r="F1190" s="2" t="n">
        <f aca="false">F1189+1/12</f>
        <v>1969.45833333324</v>
      </c>
      <c r="G1190" s="3" t="n">
        <v>6.57</v>
      </c>
      <c r="H1190" s="2" t="n">
        <v>870.974696174863</v>
      </c>
      <c r="I1190" s="2" t="n">
        <v>27.4979907103825</v>
      </c>
      <c r="J1190" s="4" t="n">
        <f aca="false">J1189*((H1190+(I1190/12))/H1189)</f>
        <v>125762.01953276</v>
      </c>
      <c r="K1190" s="2" t="n">
        <f aca="false">D1190*$E$1862/E1190</f>
        <v>51.3061551912568</v>
      </c>
      <c r="L1190" s="4" t="n">
        <f aca="false">K1190*(J1190/H1190)</f>
        <v>7408.2125688049</v>
      </c>
      <c r="M1190" s="26" t="n">
        <f aca="false">H1190/AVERAGE(K1070:K1189)</f>
        <v>19.7133415837576</v>
      </c>
      <c r="O1190" s="6" t="n">
        <f aca="false">J1190/AVERAGE(L1070:L1189)</f>
        <v>22.660788139262</v>
      </c>
      <c r="Q1190" s="29" t="n">
        <f aca="false">1/M1190-(G1190/100-(((E1190/E1070)^(1/10))-1))</f>
        <v>0.00822301040327397</v>
      </c>
      <c r="R1190" s="3" t="n">
        <f aca="false">((G1190/G1191+G1190/1200+((1+G1191/1200)^(-119))*(1-G1190/G1191)))</f>
        <v>0.994638161265728</v>
      </c>
      <c r="S1190" s="3" t="n">
        <f aca="false">S1189*R1189*E1189/E1190</f>
        <v>10.9155261349388</v>
      </c>
      <c r="T1190" s="9" t="n">
        <f aca="false">(($J1310/$J1190)^(1/10)-1)</f>
        <v>-0.0261559920870978</v>
      </c>
      <c r="U1190" s="9" t="n">
        <f aca="false">(($S1310/$S1190)^(1/10)-1)</f>
        <v>-0.0114152510351586</v>
      </c>
      <c r="V1190" s="9" t="n">
        <f aca="false">T1190-U1190</f>
        <v>-0.0147407410519392</v>
      </c>
      <c r="Y1190" s="28"/>
      <c r="Z1190" s="28"/>
    </row>
    <row r="1191" customFormat="false" ht="14.65" hidden="false" customHeight="false" outlineLevel="0" collapsed="false">
      <c r="A1191" s="11" t="n">
        <v>1969.07</v>
      </c>
      <c r="B1191" s="1" t="n">
        <v>94.71</v>
      </c>
      <c r="C1191" s="2" t="n">
        <v>3.13667</v>
      </c>
      <c r="D1191" s="1" t="n">
        <v>5.85667</v>
      </c>
      <c r="E1191" s="1" t="n">
        <v>36.8</v>
      </c>
      <c r="F1191" s="2" t="n">
        <f aca="false">F1190+1/12</f>
        <v>1969.54166666658</v>
      </c>
      <c r="G1191" s="3" t="n">
        <v>6.72</v>
      </c>
      <c r="H1191" s="2" t="n">
        <v>827.533772282609</v>
      </c>
      <c r="I1191" s="2" t="n">
        <v>27.4068245961957</v>
      </c>
      <c r="J1191" s="4" t="n">
        <f aca="false">J1190*((H1191+(I1191/12))/H1190)</f>
        <v>119819.26343708</v>
      </c>
      <c r="K1191" s="2" t="n">
        <f aca="false">D1191*$E$1862/E1191</f>
        <v>51.1729724222826</v>
      </c>
      <c r="L1191" s="4" t="n">
        <f aca="false">K1191*(J1191/H1191)</f>
        <v>7409.37478190313</v>
      </c>
      <c r="M1191" s="26" t="n">
        <f aca="false">H1191/AVERAGE(K1071:K1190)</f>
        <v>18.6817082071928</v>
      </c>
      <c r="O1191" s="6" t="n">
        <f aca="false">J1191/AVERAGE(L1071:L1190)</f>
        <v>21.4788157800671</v>
      </c>
      <c r="Q1191" s="29" t="n">
        <f aca="false">1/M1191-(G1191/100-(((E1191/E1071)^(1/10))-1))</f>
        <v>0.00973085025685462</v>
      </c>
      <c r="R1191" s="3" t="n">
        <f aca="false">((G1191/G1192+G1191/1200+((1+G1192/1200)^(-119))*(1-G1191/G1192)))</f>
        <v>1.00777025094341</v>
      </c>
      <c r="S1191" s="3" t="n">
        <f aca="false">S1190*R1190*E1190/E1191</f>
        <v>10.7979934156029</v>
      </c>
      <c r="T1191" s="9" t="n">
        <f aca="false">(($J1311/$J1191)^(1/10)-1)</f>
        <v>-0.0211221864763698</v>
      </c>
      <c r="U1191" s="9" t="n">
        <f aca="false">(($S1311/$S1191)^(1/10)-1)</f>
        <v>-0.0109592316541781</v>
      </c>
      <c r="V1191" s="9" t="n">
        <f aca="false">T1191-U1191</f>
        <v>-0.0101629548221917</v>
      </c>
      <c r="Y1191" s="28"/>
      <c r="Z1191" s="28"/>
    </row>
    <row r="1192" customFormat="false" ht="14.65" hidden="false" customHeight="false" outlineLevel="0" collapsed="false">
      <c r="A1192" s="11" t="n">
        <v>1969.08</v>
      </c>
      <c r="B1192" s="1" t="n">
        <v>94.18</v>
      </c>
      <c r="C1192" s="2" t="n">
        <v>3.14333</v>
      </c>
      <c r="D1192" s="1" t="n">
        <v>5.87333</v>
      </c>
      <c r="E1192" s="1" t="n">
        <v>37</v>
      </c>
      <c r="F1192" s="2" t="n">
        <f aca="false">F1191+1/12</f>
        <v>1969.62499999991</v>
      </c>
      <c r="G1192" s="3" t="n">
        <v>6.69</v>
      </c>
      <c r="H1192" s="2" t="n">
        <v>818.454744864865</v>
      </c>
      <c r="I1192" s="2" t="n">
        <v>27.3165571583784</v>
      </c>
      <c r="J1192" s="4" t="n">
        <f aca="false">J1191*((H1192+(I1192/12))/H1191)</f>
        <v>118834.302751861</v>
      </c>
      <c r="K1192" s="2" t="n">
        <f aca="false">D1192*$E$1862/E1192</f>
        <v>51.0411425637838</v>
      </c>
      <c r="L1192" s="4" t="n">
        <f aca="false">K1192*(J1192/H1192)</f>
        <v>7410.84174327445</v>
      </c>
      <c r="M1192" s="26" t="n">
        <f aca="false">H1192/AVERAGE(K1072:K1191)</f>
        <v>18.4295155902077</v>
      </c>
      <c r="O1192" s="6" t="n">
        <f aca="false">J1192/AVERAGE(L1072:L1191)</f>
        <v>21.1933492892697</v>
      </c>
      <c r="Q1192" s="29" t="n">
        <f aca="false">1/M1192-(G1192/100-(((E1192/E1072)^(1/10))-1))</f>
        <v>0.0113181819725678</v>
      </c>
      <c r="R1192" s="3" t="n">
        <f aca="false">((G1192/G1193+G1192/1200+((1+G1193/1200)^(-119))*(1-G1192/G1193)))</f>
        <v>0.972272360921935</v>
      </c>
      <c r="S1192" s="3" t="n">
        <f aca="false">S1191*R1191*E1191/E1192</f>
        <v>10.8230754717808</v>
      </c>
      <c r="T1192" s="9" t="n">
        <f aca="false">(($J1312/$J1192)^(1/10)-1)</f>
        <v>-0.0164423305545107</v>
      </c>
      <c r="U1192" s="9" t="n">
        <f aca="false">(($S1312/$S1192)^(1/10)-1)</f>
        <v>-0.0119105860022176</v>
      </c>
      <c r="V1192" s="9" t="n">
        <f aca="false">T1192-U1192</f>
        <v>-0.0045317445522931</v>
      </c>
      <c r="Y1192" s="28"/>
      <c r="Z1192" s="28"/>
    </row>
    <row r="1193" customFormat="false" ht="14.65" hidden="false" customHeight="false" outlineLevel="0" collapsed="false">
      <c r="A1193" s="11" t="n">
        <v>1969.09</v>
      </c>
      <c r="B1193" s="1" t="n">
        <v>94.51</v>
      </c>
      <c r="C1193" s="2" t="n">
        <v>3.15</v>
      </c>
      <c r="D1193" s="1" t="n">
        <v>5.89</v>
      </c>
      <c r="E1193" s="1" t="n">
        <v>37.1</v>
      </c>
      <c r="F1193" s="2" t="n">
        <f aca="false">F1192+1/12</f>
        <v>1969.70833333324</v>
      </c>
      <c r="G1193" s="3" t="n">
        <v>7.16</v>
      </c>
      <c r="H1193" s="2" t="n">
        <v>819.108744474394</v>
      </c>
      <c r="I1193" s="2" t="n">
        <v>27.3007358490566</v>
      </c>
      <c r="J1193" s="4" t="n">
        <f aca="false">J1192*((H1193+(I1193/12))/H1192)</f>
        <v>119259.583337687</v>
      </c>
      <c r="K1193" s="2" t="n">
        <f aca="false">D1193*$E$1862/E1193</f>
        <v>51.0480425876011</v>
      </c>
      <c r="L1193" s="4" t="n">
        <f aca="false">K1193*(J1193/H1193)</f>
        <v>7432.42985778198</v>
      </c>
      <c r="M1193" s="26" t="n">
        <f aca="false">H1193/AVERAGE(K1073:K1192)</f>
        <v>18.398046344677</v>
      </c>
      <c r="O1193" s="6" t="n">
        <f aca="false">J1193/AVERAGE(L1073:L1192)</f>
        <v>21.1616486293704</v>
      </c>
      <c r="Q1193" s="29" t="n">
        <f aca="false">1/M1193-(G1193/100-(((E1193/E1073)^(1/10))-1))</f>
        <v>0.00663729658091333</v>
      </c>
      <c r="R1193" s="3" t="n">
        <f aca="false">((G1193/G1194+G1193/1200+((1+G1194/1200)^(-119))*(1-G1193/G1194)))</f>
        <v>1.01022929598738</v>
      </c>
      <c r="S1193" s="3" t="n">
        <f aca="false">S1192*R1192*E1192/E1193</f>
        <v>10.4946133215965</v>
      </c>
      <c r="T1193" s="9" t="n">
        <f aca="false">(($J1313/$J1193)^(1/10)-1)</f>
        <v>-0.0163463100109653</v>
      </c>
      <c r="U1193" s="9" t="n">
        <f aca="false">(($S1313/$S1193)^(1/10)-1)</f>
        <v>-0.0111069749160491</v>
      </c>
      <c r="V1193" s="9" t="n">
        <f aca="false">T1193-U1193</f>
        <v>-0.00523933509491625</v>
      </c>
      <c r="Y1193" s="28"/>
      <c r="Z1193" s="28"/>
    </row>
    <row r="1194" customFormat="false" ht="14.65" hidden="false" customHeight="false" outlineLevel="0" collapsed="false">
      <c r="A1194" s="11" t="n">
        <v>1969.1</v>
      </c>
      <c r="B1194" s="1" t="n">
        <v>95.52</v>
      </c>
      <c r="C1194" s="2" t="n">
        <v>3.15333</v>
      </c>
      <c r="D1194" s="1" t="n">
        <v>5.85333</v>
      </c>
      <c r="E1194" s="1" t="n">
        <v>37.3</v>
      </c>
      <c r="F1194" s="2" t="n">
        <f aca="false">F1193+1/12</f>
        <v>1969.79166666658</v>
      </c>
      <c r="G1194" s="3" t="n">
        <v>7.1</v>
      </c>
      <c r="H1194" s="2" t="n">
        <v>823.423373726542</v>
      </c>
      <c r="I1194" s="2" t="n">
        <v>27.1830572348526</v>
      </c>
      <c r="J1194" s="4" t="n">
        <f aca="false">J1193*((H1194+(I1194/12))/H1193)</f>
        <v>120217.593164995</v>
      </c>
      <c r="K1194" s="2" t="n">
        <f aca="false">D1194*$E$1862/E1194</f>
        <v>50.4582154117963</v>
      </c>
      <c r="L1194" s="4" t="n">
        <f aca="false">K1194*(J1194/H1194)</f>
        <v>7366.76344849727</v>
      </c>
      <c r="M1194" s="26" t="n">
        <f aca="false">H1194/AVERAGE(K1074:K1193)</f>
        <v>18.4486620318154</v>
      </c>
      <c r="O1194" s="6" t="n">
        <f aca="false">J1194/AVERAGE(L1074:L1193)</f>
        <v>21.2239129180137</v>
      </c>
      <c r="Q1194" s="29" t="n">
        <f aca="false">1/M1194-(G1194/100-(((E1194/E1074)^(1/10))-1))</f>
        <v>0.00728981513396602</v>
      </c>
      <c r="R1194" s="3" t="n">
        <f aca="false">((G1194/G1195+G1194/1200+((1+G1195/1200)^(-119))*(1-G1194/G1195)))</f>
        <v>1.00307990740078</v>
      </c>
      <c r="S1194" s="3" t="n">
        <f aca="false">S1193*R1193*E1193/E1194</f>
        <v>10.5451188257801</v>
      </c>
      <c r="T1194" s="9" t="n">
        <f aca="false">(($J1314/$J1194)^(1/10)-1)</f>
        <v>-0.0212596026719445</v>
      </c>
      <c r="U1194" s="9" t="n">
        <f aca="false">(($S1314/$S1194)^(1/10)-1)</f>
        <v>-0.0176683683691585</v>
      </c>
      <c r="V1194" s="9" t="n">
        <f aca="false">T1194-U1194</f>
        <v>-0.00359123430278596</v>
      </c>
      <c r="Y1194" s="28"/>
      <c r="Z1194" s="28"/>
    </row>
    <row r="1195" customFormat="false" ht="14.65" hidden="false" customHeight="false" outlineLevel="0" collapsed="false">
      <c r="A1195" s="11" t="n">
        <v>1969.11</v>
      </c>
      <c r="B1195" s="1" t="n">
        <v>96.21</v>
      </c>
      <c r="C1195" s="2" t="n">
        <v>3.15667</v>
      </c>
      <c r="D1195" s="1" t="n">
        <v>5.81667</v>
      </c>
      <c r="E1195" s="1" t="n">
        <v>37.5</v>
      </c>
      <c r="F1195" s="2" t="n">
        <f aca="false">F1194+1/12</f>
        <v>1969.87499999991</v>
      </c>
      <c r="G1195" s="3" t="n">
        <v>7.14</v>
      </c>
      <c r="H1195" s="2" t="n">
        <v>824.9481552</v>
      </c>
      <c r="I1195" s="2" t="n">
        <v>27.0667196037333</v>
      </c>
      <c r="J1195" s="4" t="n">
        <f aca="false">J1194*((H1195+(I1195/12))/H1194)</f>
        <v>120769.512826025</v>
      </c>
      <c r="K1195" s="2" t="n">
        <f aca="false">D1195*$E$1862/E1195</f>
        <v>49.8747654704</v>
      </c>
      <c r="L1195" s="4" t="n">
        <f aca="false">K1195*(J1195/H1195)</f>
        <v>7301.49051210636</v>
      </c>
      <c r="M1195" s="26" t="n">
        <f aca="false">H1195/AVERAGE(K1075:K1194)</f>
        <v>18.437760084691</v>
      </c>
      <c r="O1195" s="6" t="n">
        <f aca="false">J1195/AVERAGE(L1075:L1194)</f>
        <v>21.2156814393389</v>
      </c>
      <c r="Q1195" s="29" t="n">
        <f aca="false">1/M1195-(G1195/100-(((E1195/E1075)^(1/10))-1))</f>
        <v>0.00746965233552534</v>
      </c>
      <c r="R1195" s="3" t="n">
        <f aca="false">((G1195/G1196+G1195/1200+((1+G1196/1200)^(-119))*(1-G1195/G1196)))</f>
        <v>0.970579260510899</v>
      </c>
      <c r="S1195" s="3" t="n">
        <f aca="false">S1194*R1194*E1194/E1195</f>
        <v>10.5211829656122</v>
      </c>
      <c r="T1195" s="9" t="n">
        <f aca="false">(($J1315/$J1195)^(1/10)-1)</f>
        <v>-0.0229257783031014</v>
      </c>
      <c r="U1195" s="9" t="n">
        <f aca="false">(($S1315/$S1195)^(1/10)-1)</f>
        <v>-0.0196185852457972</v>
      </c>
      <c r="V1195" s="9" t="n">
        <f aca="false">T1195-U1195</f>
        <v>-0.0033071930573042</v>
      </c>
      <c r="Y1195" s="28"/>
      <c r="Z1195" s="28"/>
    </row>
    <row r="1196" customFormat="false" ht="14.65" hidden="false" customHeight="false" outlineLevel="0" collapsed="false">
      <c r="A1196" s="11" t="n">
        <v>1969.12</v>
      </c>
      <c r="B1196" s="1" t="n">
        <v>91.11</v>
      </c>
      <c r="C1196" s="2" t="n">
        <v>3.16</v>
      </c>
      <c r="D1196" s="1" t="n">
        <v>5.78</v>
      </c>
      <c r="E1196" s="1" t="n">
        <v>37.7</v>
      </c>
      <c r="F1196" s="2" t="n">
        <f aca="false">F1195+1/12</f>
        <v>1969.95833333324</v>
      </c>
      <c r="G1196" s="3" t="n">
        <v>7.65</v>
      </c>
      <c r="H1196" s="2" t="n">
        <v>777.074048275862</v>
      </c>
      <c r="I1196" s="2" t="n">
        <v>26.9515310344828</v>
      </c>
      <c r="J1196" s="4" t="n">
        <f aca="false">J1195*((H1196+(I1196/12))/H1195)</f>
        <v>114089.712490216</v>
      </c>
      <c r="K1196" s="2" t="n">
        <f aca="false">D1196*$E$1862/E1196</f>
        <v>49.2974206896552</v>
      </c>
      <c r="L1196" s="4" t="n">
        <f aca="false">K1196*(J1196/H1196)</f>
        <v>7237.82831954172</v>
      </c>
      <c r="M1196" s="26" t="n">
        <f aca="false">H1196/AVERAGE(K1076:K1195)</f>
        <v>17.3269299137427</v>
      </c>
      <c r="O1196" s="6" t="n">
        <f aca="false">J1196/AVERAGE(L1076:L1195)</f>
        <v>19.9451447524721</v>
      </c>
      <c r="Q1196" s="29" t="n">
        <f aca="false">1/M1196-(G1196/100-(((E1196/E1076)^(1/10))-1))</f>
        <v>0.00639192188665622</v>
      </c>
      <c r="R1196" s="3" t="n">
        <f aca="false">((G1196/G1197+G1196/1200+((1+G1197/1200)^(-119))*(1-G1196/G1197)))</f>
        <v>0.996724303108052</v>
      </c>
      <c r="S1196" s="3" t="n">
        <f aca="false">S1195*R1195*E1195/E1196</f>
        <v>10.157468815448</v>
      </c>
      <c r="T1196" s="9" t="n">
        <f aca="false">(($J1316/$J1196)^(1/10)-1)</f>
        <v>-0.0141370359892348</v>
      </c>
      <c r="U1196" s="9" t="n">
        <f aca="false">(($S1316/$S1196)^(1/10)-1)</f>
        <v>-0.0147714646294425</v>
      </c>
      <c r="V1196" s="9" t="n">
        <f aca="false">T1196-U1196</f>
        <v>0.000634428640207685</v>
      </c>
      <c r="Y1196" s="28"/>
      <c r="Z1196" s="28"/>
    </row>
    <row r="1197" customFormat="false" ht="14.65" hidden="false" customHeight="false" outlineLevel="0" collapsed="false">
      <c r="A1197" s="11" t="n">
        <v>1970.01</v>
      </c>
      <c r="B1197" s="1" t="n">
        <v>90.31</v>
      </c>
      <c r="C1197" s="2" t="n">
        <v>3.16333</v>
      </c>
      <c r="D1197" s="1" t="n">
        <v>5.73</v>
      </c>
      <c r="E1197" s="1" t="n">
        <v>37.8</v>
      </c>
      <c r="F1197" s="2" t="n">
        <f aca="false">F1196+1/12</f>
        <v>1970.04166666658</v>
      </c>
      <c r="G1197" s="3" t="n">
        <v>7.79</v>
      </c>
      <c r="H1197" s="2" t="n">
        <v>768.213175132275</v>
      </c>
      <c r="I1197" s="2" t="n">
        <v>26.9085570068783</v>
      </c>
      <c r="J1197" s="4" t="n">
        <f aca="false">J1196*((H1197+(I1197/12))/H1196)</f>
        <v>113117.98783926</v>
      </c>
      <c r="K1197" s="2" t="n">
        <f aca="false">D1197*$E$1862/E1197</f>
        <v>48.7416841269841</v>
      </c>
      <c r="L1197" s="4" t="n">
        <f aca="false">K1197*(J1197/H1197)</f>
        <v>7177.12402080568</v>
      </c>
      <c r="M1197" s="26" t="n">
        <f aca="false">H1197/AVERAGE(K1077:K1196)</f>
        <v>17.0905413951402</v>
      </c>
      <c r="O1197" s="6" t="n">
        <f aca="false">J1197/AVERAGE(L1077:L1196)</f>
        <v>19.6815965388798</v>
      </c>
      <c r="Q1197" s="29" t="n">
        <f aca="false">1/M1197-(G1197/100-(((E1197/E1077)^(1/10))-1))</f>
        <v>0.00641124337426521</v>
      </c>
      <c r="R1197" s="3" t="n">
        <f aca="false">((G1197/G1198+G1197/1200+((1+G1198/1200)^(-119))*(1-G1197/G1198)))</f>
        <v>1.04532620308363</v>
      </c>
      <c r="S1197" s="3" t="n">
        <f aca="false">S1196*R1196*E1196/E1197</f>
        <v>10.0974124390477</v>
      </c>
      <c r="T1197" s="9" t="n">
        <f aca="false">(($J1317/$J1197)^(1/10)-1)</f>
        <v>-0.0114776213984286</v>
      </c>
      <c r="U1197" s="9" t="n">
        <f aca="false">(($S1317/$S1197)^(1/10)-1)</f>
        <v>-0.0171996570727385</v>
      </c>
      <c r="V1197" s="9" t="n">
        <f aca="false">T1197-U1197</f>
        <v>0.00572203567430996</v>
      </c>
      <c r="Y1197" s="28"/>
      <c r="Z1197" s="28"/>
    </row>
    <row r="1198" customFormat="false" ht="14.65" hidden="false" customHeight="false" outlineLevel="0" collapsed="false">
      <c r="A1198" s="11" t="n">
        <v>1970.02</v>
      </c>
      <c r="B1198" s="1" t="n">
        <v>87.16</v>
      </c>
      <c r="C1198" s="2" t="n">
        <v>3.16667</v>
      </c>
      <c r="D1198" s="1" t="n">
        <v>5.68</v>
      </c>
      <c r="E1198" s="1" t="n">
        <v>38</v>
      </c>
      <c r="F1198" s="2" t="n">
        <f aca="false">F1197+1/12</f>
        <v>1970.12499999991</v>
      </c>
      <c r="G1198" s="3" t="n">
        <v>7.24</v>
      </c>
      <c r="H1198" s="2" t="n">
        <v>737.515808421053</v>
      </c>
      <c r="I1198" s="2" t="n">
        <v>26.7951948721053</v>
      </c>
      <c r="J1198" s="4" t="n">
        <f aca="false">J1197*((H1198+(I1198/12))/H1197)</f>
        <v>108926.651916812</v>
      </c>
      <c r="K1198" s="2" t="n">
        <f aca="false">D1198*$E$1862/E1198</f>
        <v>48.0620673684211</v>
      </c>
      <c r="L1198" s="4" t="n">
        <f aca="false">K1198*(J1198/H1198)</f>
        <v>7098.47846360136</v>
      </c>
      <c r="M1198" s="26" t="n">
        <f aca="false">H1198/AVERAGE(K1078:K1197)</f>
        <v>16.3725867871599</v>
      </c>
      <c r="O1198" s="6" t="n">
        <f aca="false">J1198/AVERAGE(L1078:L1197)</f>
        <v>18.8653008672282</v>
      </c>
      <c r="Q1198" s="29" t="n">
        <f aca="false">1/M1198-(G1198/100-(((E1198/E1078)^(1/10))-1))</f>
        <v>0.014668881693786</v>
      </c>
      <c r="R1198" s="3" t="n">
        <f aca="false">((G1198/G1199+G1198/1200+((1+G1199/1200)^(-119))*(1-G1198/G1199)))</f>
        <v>1.01812673523238</v>
      </c>
      <c r="S1198" s="3" t="n">
        <f aca="false">S1197*R1197*E1197/E1198</f>
        <v>10.4995367016376</v>
      </c>
      <c r="T1198" s="9" t="n">
        <f aca="false">(($J1318/$J1198)^(1/10)-1)</f>
        <v>-0.00485491164492313</v>
      </c>
      <c r="U1198" s="9" t="n">
        <f aca="false">(($S1318/$S1198)^(1/10)-1)</f>
        <v>-0.0307953245496435</v>
      </c>
      <c r="V1198" s="9" t="n">
        <f aca="false">T1198-U1198</f>
        <v>0.0259404129047204</v>
      </c>
      <c r="Y1198" s="28"/>
      <c r="Z1198" s="28"/>
    </row>
    <row r="1199" customFormat="false" ht="14.65" hidden="false" customHeight="false" outlineLevel="0" collapsed="false">
      <c r="A1199" s="11" t="n">
        <v>1970.03</v>
      </c>
      <c r="B1199" s="1" t="n">
        <v>88.65</v>
      </c>
      <c r="C1199" s="2" t="n">
        <v>3.17</v>
      </c>
      <c r="D1199" s="1" t="n">
        <v>5.63</v>
      </c>
      <c r="E1199" s="1" t="n">
        <v>38.2</v>
      </c>
      <c r="F1199" s="2" t="n">
        <f aca="false">F1198+1/12</f>
        <v>1970.20833333324</v>
      </c>
      <c r="G1199" s="3" t="n">
        <v>7.07</v>
      </c>
      <c r="H1199" s="2" t="n">
        <v>746.196290575916</v>
      </c>
      <c r="I1199" s="2" t="n">
        <v>26.6829356020942</v>
      </c>
      <c r="J1199" s="4" t="n">
        <f aca="false">J1198*((H1199+(I1199/12))/H1198)</f>
        <v>110537.116055744</v>
      </c>
      <c r="K1199" s="2" t="n">
        <f aca="false">D1199*$E$1862/E1199</f>
        <v>47.3895670157068</v>
      </c>
      <c r="L1199" s="4" t="n">
        <f aca="false">K1199*(J1199/H1199)</f>
        <v>7020.01086738676</v>
      </c>
      <c r="M1199" s="26" t="n">
        <f aca="false">H1199/AVERAGE(K1079:K1198)</f>
        <v>16.5316908139436</v>
      </c>
      <c r="O1199" s="6" t="n">
        <f aca="false">J1199/AVERAGE(L1079:L1198)</f>
        <v>19.0587957329825</v>
      </c>
      <c r="Q1199" s="29" t="n">
        <f aca="false">1/M1199-(G1199/100-(((E1199/E1079)^(1/10))-1))</f>
        <v>0.0163197793328026</v>
      </c>
      <c r="R1199" s="3" t="n">
        <f aca="false">((G1199/G1200+G1199/1200+((1+G1200/1200)^(-119))*(1-G1199/G1200)))</f>
        <v>0.983445015694792</v>
      </c>
      <c r="S1199" s="3" t="n">
        <f aca="false">S1198*R1198*E1198/E1199</f>
        <v>10.6338911752003</v>
      </c>
      <c r="T1199" s="9" t="n">
        <f aca="false">(($J1319/$J1199)^(1/10)-1)</f>
        <v>-0.0168829742417587</v>
      </c>
      <c r="U1199" s="9" t="n">
        <f aca="false">(($S1319/$S1199)^(1/10)-1)</f>
        <v>-0.0343353225967362</v>
      </c>
      <c r="V1199" s="9" t="n">
        <f aca="false">T1199-U1199</f>
        <v>0.0174523483549776</v>
      </c>
      <c r="Y1199" s="28"/>
      <c r="Z1199" s="28"/>
    </row>
    <row r="1200" customFormat="false" ht="14.65" hidden="false" customHeight="false" outlineLevel="0" collapsed="false">
      <c r="A1200" s="11" t="n">
        <v>1970.04</v>
      </c>
      <c r="B1200" s="1" t="n">
        <v>85.95</v>
      </c>
      <c r="C1200" s="2" t="n">
        <v>3.17333</v>
      </c>
      <c r="D1200" s="1" t="n">
        <v>5.59333</v>
      </c>
      <c r="E1200" s="1" t="n">
        <v>38.5</v>
      </c>
      <c r="F1200" s="2" t="n">
        <f aca="false">F1199+1/12</f>
        <v>1970.29166666658</v>
      </c>
      <c r="G1200" s="3" t="n">
        <v>7.39</v>
      </c>
      <c r="H1200" s="2" t="n">
        <v>717.832075324675</v>
      </c>
      <c r="I1200" s="2" t="n">
        <v>26.5028279184416</v>
      </c>
      <c r="J1200" s="4" t="n">
        <f aca="false">J1199*((H1200+(I1200/12))/H1199)</f>
        <v>106662.572932906</v>
      </c>
      <c r="K1200" s="2" t="n">
        <f aca="false">D1200*$E$1862/E1200</f>
        <v>46.714039347013</v>
      </c>
      <c r="L1200" s="4" t="n">
        <f aca="false">K1200*(J1200/H1200)</f>
        <v>6941.23291521597</v>
      </c>
      <c r="M1200" s="26" t="n">
        <f aca="false">H1200/AVERAGE(K1080:K1199)</f>
        <v>15.8730678193541</v>
      </c>
      <c r="O1200" s="6" t="n">
        <f aca="false">J1200/AVERAGE(L1080:L1199)</f>
        <v>18.311411111344</v>
      </c>
      <c r="Q1200" s="29" t="n">
        <f aca="false">1/M1200-(G1200/100-(((E1200/E1080)^(1/10))-1))</f>
        <v>0.0160842521965372</v>
      </c>
      <c r="R1200" s="3" t="n">
        <f aca="false">((G1200/G1201+G1200/1200+((1+G1201/1200)^(-119))*(1-G1200/G1201)))</f>
        <v>0.970498948808821</v>
      </c>
      <c r="S1200" s="3" t="n">
        <f aca="false">S1199*R1199*E1199/E1200</f>
        <v>10.3763575546758</v>
      </c>
      <c r="T1200" s="9" t="n">
        <f aca="false">(($J1320/$J1200)^(1/10)-1)</f>
        <v>-0.0156181912689616</v>
      </c>
      <c r="U1200" s="9" t="n">
        <f aca="false">(($S1320/$S1200)^(1/10)-1)</f>
        <v>-0.02501350899432</v>
      </c>
      <c r="V1200" s="9" t="n">
        <f aca="false">T1200-U1200</f>
        <v>0.0093953177253584</v>
      </c>
      <c r="Y1200" s="28"/>
      <c r="Z1200" s="28"/>
    </row>
    <row r="1201" customFormat="false" ht="14.65" hidden="false" customHeight="false" outlineLevel="0" collapsed="false">
      <c r="A1201" s="11" t="n">
        <v>1970.05</v>
      </c>
      <c r="B1201" s="1" t="n">
        <v>76.06</v>
      </c>
      <c r="C1201" s="2" t="n">
        <v>3.17667</v>
      </c>
      <c r="D1201" s="1" t="n">
        <v>5.55667</v>
      </c>
      <c r="E1201" s="1" t="n">
        <v>38.6</v>
      </c>
      <c r="F1201" s="2" t="n">
        <f aca="false">F1200+1/12</f>
        <v>1970.37499999991</v>
      </c>
      <c r="G1201" s="3" t="n">
        <v>7.91</v>
      </c>
      <c r="H1201" s="2" t="n">
        <v>633.587681865285</v>
      </c>
      <c r="I1201" s="2" t="n">
        <v>26.461990288601</v>
      </c>
      <c r="J1201" s="4" t="n">
        <f aca="false">J1200*((H1201+(I1201/12))/H1200)</f>
        <v>94472.3749767889</v>
      </c>
      <c r="K1201" s="2" t="n">
        <f aca="false">D1201*$E$1862/E1201</f>
        <v>46.2876369207254</v>
      </c>
      <c r="L1201" s="4" t="n">
        <f aca="false">K1201*(J1201/H1201)</f>
        <v>6901.81188354291</v>
      </c>
      <c r="M1201" s="26" t="n">
        <f aca="false">H1201/AVERAGE(K1081:K1200)</f>
        <v>13.9838360607892</v>
      </c>
      <c r="O1201" s="6" t="n">
        <f aca="false">J1201/AVERAGE(L1081:L1200)</f>
        <v>16.1495701461536</v>
      </c>
      <c r="Q1201" s="29" t="n">
        <f aca="false">1/M1201-(G1201/100-(((E1201/E1081)^(1/10))-1))</f>
        <v>0.0196620321403036</v>
      </c>
      <c r="R1201" s="3" t="n">
        <f aca="false">((G1201/G1202+G1201/1200+((1+G1202/1200)^(-119))*(1-G1201/G1202)))</f>
        <v>1.01140655623401</v>
      </c>
      <c r="S1201" s="3" t="n">
        <f aca="false">S1200*R1200*E1200/E1201</f>
        <v>10.0441553839942</v>
      </c>
      <c r="T1201" s="9" t="n">
        <f aca="false">(($J1321/$J1201)^(1/10)-1)</f>
        <v>0.000329113467161246</v>
      </c>
      <c r="U1201" s="9" t="n">
        <f aca="false">(($S1321/$S1201)^(1/10)-1)</f>
        <v>-0.014347637263584</v>
      </c>
      <c r="V1201" s="9" t="n">
        <f aca="false">T1201-U1201</f>
        <v>0.0146767507307453</v>
      </c>
      <c r="Y1201" s="28"/>
      <c r="Z1201" s="28"/>
    </row>
    <row r="1202" customFormat="false" ht="14.65" hidden="false" customHeight="false" outlineLevel="0" collapsed="false">
      <c r="A1202" s="11" t="n">
        <v>1970.06</v>
      </c>
      <c r="B1202" s="1" t="n">
        <v>75.59</v>
      </c>
      <c r="C1202" s="2" t="n">
        <v>3.18</v>
      </c>
      <c r="D1202" s="1" t="n">
        <v>5.52</v>
      </c>
      <c r="E1202" s="1" t="n">
        <v>38.8</v>
      </c>
      <c r="F1202" s="2" t="n">
        <f aca="false">F1201+1/12</f>
        <v>1970.45833333324</v>
      </c>
      <c r="G1202" s="3" t="n">
        <v>7.84</v>
      </c>
      <c r="H1202" s="2" t="n">
        <v>626.426798453608</v>
      </c>
      <c r="I1202" s="2" t="n">
        <v>26.3531845360825</v>
      </c>
      <c r="J1202" s="4" t="n">
        <f aca="false">J1201*((H1202+(I1202/12))/H1201)</f>
        <v>93732.0906952063</v>
      </c>
      <c r="K1202" s="2" t="n">
        <f aca="false">D1202*$E$1862/E1202</f>
        <v>45.7451505154639</v>
      </c>
      <c r="L1202" s="4" t="n">
        <f aca="false">K1202*(J1202/H1202)</f>
        <v>6844.83583327872</v>
      </c>
      <c r="M1202" s="26" t="n">
        <f aca="false">H1202/AVERAGE(K1082:K1201)</f>
        <v>13.7996917977252</v>
      </c>
      <c r="O1202" s="6" t="n">
        <f aca="false">J1202/AVERAGE(L1082:L1201)</f>
        <v>15.955062559858</v>
      </c>
      <c r="Q1202" s="29" t="n">
        <f aca="false">1/M1202-(G1202/100-(((E1202/E1082)^(1/10))-1))</f>
        <v>0.0214995476040481</v>
      </c>
      <c r="R1202" s="3" t="n">
        <f aca="false">((G1202/G1203+G1202/1200+((1+G1203/1200)^(-119))*(1-G1202/G1203)))</f>
        <v>1.03310728424412</v>
      </c>
      <c r="S1202" s="3" t="n">
        <f aca="false">S1201*R1201*E1201/E1202</f>
        <v>10.1063600473739</v>
      </c>
      <c r="T1202" s="9" t="n">
        <f aca="false">(($J1322/$J1202)^(1/10)-1)</f>
        <v>0.00668458017734519</v>
      </c>
      <c r="U1202" s="9" t="n">
        <f aca="false">(($S1322/$S1202)^(1/10)-1)</f>
        <v>-0.0127555332157168</v>
      </c>
      <c r="V1202" s="9" t="n">
        <f aca="false">T1202-U1202</f>
        <v>0.019440113393062</v>
      </c>
      <c r="Y1202" s="28"/>
      <c r="Z1202" s="28"/>
    </row>
    <row r="1203" customFormat="false" ht="14.65" hidden="false" customHeight="false" outlineLevel="0" collapsed="false">
      <c r="A1203" s="11" t="n">
        <v>1970.07</v>
      </c>
      <c r="B1203" s="1" t="n">
        <v>75.72</v>
      </c>
      <c r="C1203" s="2" t="n">
        <v>3.18333</v>
      </c>
      <c r="D1203" s="1" t="n">
        <v>5.46667</v>
      </c>
      <c r="E1203" s="1" t="n">
        <v>39</v>
      </c>
      <c r="F1203" s="2" t="n">
        <f aca="false">F1202+1/12</f>
        <v>1970.54166666658</v>
      </c>
      <c r="G1203" s="3" t="n">
        <v>7.46</v>
      </c>
      <c r="H1203" s="2" t="n">
        <v>624.28616</v>
      </c>
      <c r="I1203" s="2" t="n">
        <v>26.24549474</v>
      </c>
      <c r="J1203" s="4" t="n">
        <f aca="false">J1202*((H1203+(I1203/12))/H1202)</f>
        <v>93739.0464003379</v>
      </c>
      <c r="K1203" s="2" t="n">
        <f aca="false">D1203*$E$1862/E1203</f>
        <v>45.0708719266667</v>
      </c>
      <c r="L1203" s="4" t="n">
        <f aca="false">K1203*(J1203/H1203)</f>
        <v>6767.57042769856</v>
      </c>
      <c r="M1203" s="26" t="n">
        <f aca="false">H1203/AVERAGE(K1083:K1202)</f>
        <v>13.7264997443598</v>
      </c>
      <c r="O1203" s="6" t="n">
        <f aca="false">J1203/AVERAGE(L1083:L1202)</f>
        <v>15.8889353325004</v>
      </c>
      <c r="Q1203" s="29" t="n">
        <f aca="false">1/M1203-(G1203/100-(((E1203/E1083)^(1/10))-1))</f>
        <v>0.0262143262541406</v>
      </c>
      <c r="R1203" s="3" t="n">
        <f aca="false">((G1203/G1204+G1203/1200+((1+G1204/1200)^(-119))*(1-G1203/G1204)))</f>
        <v>1.00133640305162</v>
      </c>
      <c r="S1203" s="3" t="n">
        <f aca="false">S1202*R1202*E1202/E1203</f>
        <v>10.3874108273555</v>
      </c>
      <c r="T1203" s="9" t="n">
        <f aca="false">(($J1323/$J1203)^(1/10)-1)</f>
        <v>0.0115743139559907</v>
      </c>
      <c r="U1203" s="9" t="n">
        <f aca="false">(($S1323/$S1203)^(1/10)-1)</f>
        <v>-0.0175510107881466</v>
      </c>
      <c r="V1203" s="9" t="n">
        <f aca="false">T1203-U1203</f>
        <v>0.0291253247441373</v>
      </c>
      <c r="Y1203" s="28"/>
      <c r="Z1203" s="28"/>
    </row>
    <row r="1204" customFormat="false" ht="14.65" hidden="false" customHeight="false" outlineLevel="0" collapsed="false">
      <c r="A1204" s="11" t="n">
        <v>1970.08</v>
      </c>
      <c r="B1204" s="1" t="n">
        <v>77.92</v>
      </c>
      <c r="C1204" s="2" t="n">
        <v>3.18667</v>
      </c>
      <c r="D1204" s="1" t="n">
        <v>5.41333</v>
      </c>
      <c r="E1204" s="1" t="n">
        <v>39</v>
      </c>
      <c r="F1204" s="2" t="n">
        <f aca="false">F1203+1/12</f>
        <v>1970.62499999991</v>
      </c>
      <c r="G1204" s="3" t="n">
        <v>7.53</v>
      </c>
      <c r="H1204" s="2" t="n">
        <v>642.424426666667</v>
      </c>
      <c r="I1204" s="2" t="n">
        <v>26.2730319266667</v>
      </c>
      <c r="J1204" s="4" t="n">
        <f aca="false">J1203*((H1204+(I1204/12))/H1203)</f>
        <v>96791.3291877581</v>
      </c>
      <c r="K1204" s="2" t="n">
        <f aca="false">D1204*$E$1862/E1204</f>
        <v>44.6311014066667</v>
      </c>
      <c r="L1204" s="4" t="n">
        <f aca="false">K1204*(J1204/H1204)</f>
        <v>6724.37636077986</v>
      </c>
      <c r="M1204" s="26" t="n">
        <f aca="false">H1204/AVERAGE(K1084:K1203)</f>
        <v>14.1004565168154</v>
      </c>
      <c r="O1204" s="6" t="n">
        <f aca="false">J1204/AVERAGE(L1084:L1203)</f>
        <v>16.3395083291687</v>
      </c>
      <c r="Q1204" s="29" t="n">
        <f aca="false">1/M1204-(G1204/100-(((E1204/E1084)^(1/10))-1))</f>
        <v>0.0235822314931709</v>
      </c>
      <c r="R1204" s="3" t="n">
        <f aca="false">((G1204/G1205+G1204/1200+((1+G1205/1200)^(-119))*(1-G1204/G1205)))</f>
        <v>1.0160954098002</v>
      </c>
      <c r="S1204" s="3" t="n">
        <f aca="false">S1203*R1203*E1203/E1204</f>
        <v>10.4012925948836</v>
      </c>
      <c r="T1204" s="9" t="n">
        <f aca="false">(($J1324/$J1204)^(1/10)-1)</f>
        <v>0.0110893055109327</v>
      </c>
      <c r="U1204" s="9" t="n">
        <f aca="false">(($S1324/$S1204)^(1/10)-1)</f>
        <v>-0.0226392345063846</v>
      </c>
      <c r="V1204" s="9" t="n">
        <f aca="false">T1204-U1204</f>
        <v>0.0337285400173173</v>
      </c>
      <c r="Y1204" s="28"/>
      <c r="Z1204" s="28"/>
    </row>
    <row r="1205" customFormat="false" ht="14.65" hidden="false" customHeight="false" outlineLevel="0" collapsed="false">
      <c r="A1205" s="11" t="n">
        <v>1970.09</v>
      </c>
      <c r="B1205" s="1" t="n">
        <v>82.58</v>
      </c>
      <c r="C1205" s="2" t="n">
        <v>3.19</v>
      </c>
      <c r="D1205" s="1" t="n">
        <v>5.36</v>
      </c>
      <c r="E1205" s="1" t="n">
        <v>39.2</v>
      </c>
      <c r="F1205" s="2" t="n">
        <f aca="false">F1204+1/12</f>
        <v>1970.70833333324</v>
      </c>
      <c r="G1205" s="3" t="n">
        <v>7.39</v>
      </c>
      <c r="H1205" s="2" t="n">
        <v>677.370876530612</v>
      </c>
      <c r="I1205" s="2" t="n">
        <v>26.1663005102041</v>
      </c>
      <c r="J1205" s="4" t="n">
        <f aca="false">J1204*((H1205+(I1205/12))/H1204)</f>
        <v>102385.091038569</v>
      </c>
      <c r="K1205" s="2" t="n">
        <f aca="false">D1205*$E$1862/E1205</f>
        <v>43.9659469387755</v>
      </c>
      <c r="L1205" s="4" t="n">
        <f aca="false">K1205*(J1205/H1205)</f>
        <v>6645.48423306769</v>
      </c>
      <c r="M1205" s="26" t="n">
        <f aca="false">H1205/AVERAGE(K1085:K1204)</f>
        <v>14.8426611452422</v>
      </c>
      <c r="O1205" s="6" t="n">
        <f aca="false">J1205/AVERAGE(L1085:L1204)</f>
        <v>17.2151255412523</v>
      </c>
      <c r="Q1205" s="29" t="n">
        <f aca="false">1/M1205-(G1205/100-(((E1205/E1085)^(1/10))-1))</f>
        <v>0.0219618527275963</v>
      </c>
      <c r="R1205" s="3" t="n">
        <f aca="false">((G1205/G1206+G1205/1200+((1+G1206/1200)^(-119))*(1-G1205/G1206)))</f>
        <v>1.01037814824441</v>
      </c>
      <c r="S1205" s="3" t="n">
        <f aca="false">S1204*R1204*E1204/E1205</f>
        <v>10.5147836939886</v>
      </c>
      <c r="T1205" s="9" t="n">
        <f aca="false">(($J1325/$J1205)^(1/10)-1)</f>
        <v>0.00739950405437662</v>
      </c>
      <c r="U1205" s="9" t="n">
        <f aca="false">(($S1325/$S1205)^(1/10)-1)</f>
        <v>-0.0259825145424316</v>
      </c>
      <c r="V1205" s="9" t="n">
        <f aca="false">T1205-U1205</f>
        <v>0.0333820185968082</v>
      </c>
      <c r="Y1205" s="28"/>
      <c r="Z1205" s="28"/>
    </row>
    <row r="1206" customFormat="false" ht="14.65" hidden="false" customHeight="false" outlineLevel="0" collapsed="false">
      <c r="A1206" s="11" t="n">
        <v>1970.1</v>
      </c>
      <c r="B1206" s="1" t="n">
        <v>84.37</v>
      </c>
      <c r="C1206" s="2" t="n">
        <v>3.17333</v>
      </c>
      <c r="D1206" s="1" t="n">
        <v>5.28333</v>
      </c>
      <c r="E1206" s="1" t="n">
        <v>39.4</v>
      </c>
      <c r="F1206" s="2" t="n">
        <f aca="false">F1205+1/12</f>
        <v>1970.79166666658</v>
      </c>
      <c r="G1206" s="3" t="n">
        <v>7.33</v>
      </c>
      <c r="H1206" s="2" t="n">
        <v>688.540572081218</v>
      </c>
      <c r="I1206" s="2" t="n">
        <v>25.8974333720812</v>
      </c>
      <c r="J1206" s="4" t="n">
        <f aca="false">J1205*((H1206+(I1206/12))/H1205)</f>
        <v>104399.599779974</v>
      </c>
      <c r="K1206" s="2" t="n">
        <f aca="false">D1206*$E$1862/E1206</f>
        <v>43.1170683974619</v>
      </c>
      <c r="L1206" s="4" t="n">
        <f aca="false">K1206*(J1206/H1206)</f>
        <v>6537.60267281652</v>
      </c>
      <c r="M1206" s="26" t="n">
        <f aca="false">H1206/AVERAGE(K1086:K1205)</f>
        <v>15.0641854040896</v>
      </c>
      <c r="O1206" s="6" t="n">
        <f aca="false">J1206/AVERAGE(L1086:L1205)</f>
        <v>17.486678518763</v>
      </c>
      <c r="Q1206" s="29" t="n">
        <f aca="false">1/M1206-(G1206/100-(((E1206/E1086)^(1/10))-1))</f>
        <v>0.0214019346116501</v>
      </c>
      <c r="R1206" s="3" t="n">
        <f aca="false">((G1206/G1207+G1206/1200+((1+G1207/1200)^(-119))*(1-G1206/G1207)))</f>
        <v>1.04132119195279</v>
      </c>
      <c r="S1206" s="3" t="n">
        <f aca="false">S1205*R1205*E1205/E1206</f>
        <v>10.5699792125525</v>
      </c>
      <c r="T1206" s="9" t="n">
        <f aca="false">(($J1326/$J1206)^(1/10)-1)</f>
        <v>0.00777861855123585</v>
      </c>
      <c r="U1206" s="9" t="n">
        <f aca="false">(($S1326/$S1206)^(1/10)-1)</f>
        <v>-0.0278461649421433</v>
      </c>
      <c r="V1206" s="9" t="n">
        <f aca="false">T1206-U1206</f>
        <v>0.0356247834933792</v>
      </c>
      <c r="Y1206" s="28"/>
      <c r="Z1206" s="28"/>
    </row>
    <row r="1207" customFormat="false" ht="14.65" hidden="false" customHeight="false" outlineLevel="0" collapsed="false">
      <c r="A1207" s="11" t="n">
        <v>1970.11</v>
      </c>
      <c r="B1207" s="1" t="n">
        <v>84.28</v>
      </c>
      <c r="C1207" s="2" t="n">
        <v>3.15667</v>
      </c>
      <c r="D1207" s="1" t="n">
        <v>5.20667</v>
      </c>
      <c r="E1207" s="1" t="n">
        <v>39.6</v>
      </c>
      <c r="F1207" s="2" t="n">
        <f aca="false">F1206+1/12</f>
        <v>1970.87499999991</v>
      </c>
      <c r="G1207" s="3" t="n">
        <v>6.84</v>
      </c>
      <c r="H1207" s="2" t="n">
        <v>684.332317171717</v>
      </c>
      <c r="I1207" s="2" t="n">
        <v>25.6313632611111</v>
      </c>
      <c r="J1207" s="4" t="n">
        <f aca="false">J1206*((H1207+(I1207/12))/H1206)</f>
        <v>104085.387180784</v>
      </c>
      <c r="K1207" s="2" t="n">
        <f aca="false">D1207*$E$1862/E1207</f>
        <v>42.2768455843434</v>
      </c>
      <c r="L1207" s="4" t="n">
        <f aca="false">K1207*(J1207/H1207)</f>
        <v>6430.21194675575</v>
      </c>
      <c r="M1207" s="26" t="n">
        <f aca="false">H1207/AVERAGE(K1087:K1206)</f>
        <v>14.9507619087917</v>
      </c>
      <c r="O1207" s="6" t="n">
        <f aca="false">J1207/AVERAGE(L1087:L1206)</f>
        <v>17.3698489853078</v>
      </c>
      <c r="Q1207" s="29" t="n">
        <f aca="false">1/M1207-(G1207/100-(((E1207/E1087)^(1/10))-1))</f>
        <v>0.0273263452286598</v>
      </c>
      <c r="R1207" s="3" t="n">
        <f aca="false">((G1207/G1208+G1207/1200+((1+G1208/1200)^(-119))*(1-G1207/G1208)))</f>
        <v>1.03869077646346</v>
      </c>
      <c r="S1207" s="3" t="n">
        <f aca="false">S1206*R1206*E1206/E1207</f>
        <v>10.9511537396398</v>
      </c>
      <c r="T1207" s="9" t="n">
        <f aca="false">(($J1327/$J1207)^(1/10)-1)</f>
        <v>0.0118102797955617</v>
      </c>
      <c r="U1207" s="9" t="n">
        <f aca="false">(($S1327/$S1207)^(1/10)-1)</f>
        <v>-0.0362803504825591</v>
      </c>
      <c r="V1207" s="9" t="n">
        <f aca="false">T1207-U1207</f>
        <v>0.0480906302781208</v>
      </c>
      <c r="Y1207" s="28"/>
      <c r="Z1207" s="28"/>
    </row>
    <row r="1208" customFormat="false" ht="14.65" hidden="false" customHeight="false" outlineLevel="0" collapsed="false">
      <c r="A1208" s="11" t="n">
        <v>1970.12</v>
      </c>
      <c r="B1208" s="1" t="n">
        <v>90.05</v>
      </c>
      <c r="C1208" s="2" t="n">
        <v>3.14</v>
      </c>
      <c r="D1208" s="1" t="n">
        <v>5.13</v>
      </c>
      <c r="E1208" s="1" t="n">
        <v>39.8</v>
      </c>
      <c r="F1208" s="2" t="n">
        <f aca="false">F1207+1/12</f>
        <v>1970.95833333324</v>
      </c>
      <c r="G1208" s="3" t="n">
        <v>6.39</v>
      </c>
      <c r="H1208" s="2" t="n">
        <v>727.508972361809</v>
      </c>
      <c r="I1208" s="2" t="n">
        <v>25.3678864321608</v>
      </c>
      <c r="J1208" s="4" t="n">
        <f aca="false">J1207*((H1208+(I1208/12))/H1207)</f>
        <v>110973.991266519</v>
      </c>
      <c r="K1208" s="2" t="n">
        <f aca="false">D1208*$E$1862/E1208</f>
        <v>41.4449864321608</v>
      </c>
      <c r="L1208" s="4" t="n">
        <f aca="false">K1208*(J1208/H1208)</f>
        <v>6322.00527703768</v>
      </c>
      <c r="M1208" s="26" t="n">
        <f aca="false">H1208/AVERAGE(K1088:K1207)</f>
        <v>15.8738406872057</v>
      </c>
      <c r="O1208" s="6" t="n">
        <f aca="false">J1208/AVERAGE(L1088:L1207)</f>
        <v>18.4545155480062</v>
      </c>
      <c r="Q1208" s="29" t="n">
        <f aca="false">1/M1208-(G1208/100-(((E1208/E1088)^(1/10))-1))</f>
        <v>0.0284552874211245</v>
      </c>
      <c r="R1208" s="3" t="n">
        <f aca="false">((G1208/G1209+G1208/1200+((1+G1209/1200)^(-119))*(1-G1208/G1209)))</f>
        <v>1.0163958032214</v>
      </c>
      <c r="S1208" s="3" t="n">
        <f aca="false">S1207*R1207*E1207/E1208</f>
        <v>11.3177022685299</v>
      </c>
      <c r="T1208" s="9" t="n">
        <f aca="false">(($J1328/$J1208)^(1/10)-1)</f>
        <v>0.00315557515298437</v>
      </c>
      <c r="U1208" s="9" t="n">
        <f aca="false">(($S1328/$S1208)^(1/10)-1)</f>
        <v>-0.0401870951087211</v>
      </c>
      <c r="V1208" s="9" t="n">
        <f aca="false">T1208-U1208</f>
        <v>0.0433426702617055</v>
      </c>
      <c r="Y1208" s="28"/>
      <c r="Z1208" s="28"/>
    </row>
    <row r="1209" customFormat="false" ht="14.65" hidden="false" customHeight="false" outlineLevel="0" collapsed="false">
      <c r="A1209" s="11" t="n">
        <v>1971.01</v>
      </c>
      <c r="B1209" s="1" t="n">
        <v>93.49</v>
      </c>
      <c r="C1209" s="2" t="n">
        <v>3.13</v>
      </c>
      <c r="D1209" s="1" t="n">
        <v>5.16</v>
      </c>
      <c r="E1209" s="1" t="n">
        <v>39.8</v>
      </c>
      <c r="F1209" s="2" t="n">
        <f aca="false">F1208+1/12</f>
        <v>1971.04166666658</v>
      </c>
      <c r="G1209" s="3" t="n">
        <v>6.24</v>
      </c>
      <c r="H1209" s="2" t="n">
        <v>755.300542211055</v>
      </c>
      <c r="I1209" s="2" t="n">
        <v>25.2870969849246</v>
      </c>
      <c r="J1209" s="4" t="n">
        <f aca="false">J1208*((H1209+(I1209/12))/H1208)</f>
        <v>115534.749134506</v>
      </c>
      <c r="K1209" s="2" t="n">
        <f aca="false">D1209*$E$1862/E1209</f>
        <v>41.6873547738694</v>
      </c>
      <c r="L1209" s="4" t="n">
        <f aca="false">K1209*(J1209/H1209)</f>
        <v>6376.7173551615</v>
      </c>
      <c r="M1209" s="26" t="n">
        <f aca="false">H1209/AVERAGE(K1089:K1208)</f>
        <v>16.4617939434919</v>
      </c>
      <c r="O1209" s="6" t="n">
        <f aca="false">J1209/AVERAGE(L1089:L1208)</f>
        <v>19.1490027482598</v>
      </c>
      <c r="Q1209" s="29" t="n">
        <f aca="false">1/M1209-(G1209/100-(((E1209/E1089)^(1/10))-1))</f>
        <v>0.0277052817049827</v>
      </c>
      <c r="R1209" s="3" t="n">
        <f aca="false">((G1209/G1210+G1209/1200+((1+G1210/1200)^(-119))*(1-G1209/G1210)))</f>
        <v>1.01485068061262</v>
      </c>
      <c r="S1209" s="3" t="n">
        <f aca="false">S1208*R1208*E1208/E1209</f>
        <v>11.5032650878431</v>
      </c>
      <c r="T1209" s="9" t="n">
        <f aca="false">(($J1329/$J1209)^(1/10)-1)</f>
        <v>-0.00167091234300154</v>
      </c>
      <c r="U1209" s="9" t="n">
        <f aca="false">(($S1329/$S1209)^(1/10)-1)</f>
        <v>-0.0400631393425209</v>
      </c>
      <c r="V1209" s="9" t="n">
        <f aca="false">T1209-U1209</f>
        <v>0.0383922269995194</v>
      </c>
      <c r="Y1209" s="28"/>
      <c r="Z1209" s="28"/>
    </row>
    <row r="1210" customFormat="false" ht="14.65" hidden="false" customHeight="false" outlineLevel="0" collapsed="false">
      <c r="A1210" s="11" t="n">
        <v>1971.02</v>
      </c>
      <c r="B1210" s="1" t="n">
        <v>97.11</v>
      </c>
      <c r="C1210" s="2" t="n">
        <v>3.12</v>
      </c>
      <c r="D1210" s="1" t="n">
        <v>5.19</v>
      </c>
      <c r="E1210" s="1" t="n">
        <v>39.9</v>
      </c>
      <c r="F1210" s="2" t="n">
        <f aca="false">F1209+1/12</f>
        <v>1971.12499999991</v>
      </c>
      <c r="G1210" s="3" t="n">
        <v>6.11</v>
      </c>
      <c r="H1210" s="2" t="n">
        <v>782.580040601504</v>
      </c>
      <c r="I1210" s="2" t="n">
        <v>25.1431338345865</v>
      </c>
      <c r="J1210" s="4" t="n">
        <f aca="false">J1209*((H1210+(I1210/12))/H1209)</f>
        <v>120028.067072277</v>
      </c>
      <c r="K1210" s="2" t="n">
        <f aca="false">D1210*$E$1862/E1210</f>
        <v>41.8246360902256</v>
      </c>
      <c r="L1210" s="4" t="n">
        <f aca="false">K1210*(J1210/H1210)</f>
        <v>6414.84572242937</v>
      </c>
      <c r="M1210" s="26" t="n">
        <f aca="false">H1210/AVERAGE(K1090:K1209)</f>
        <v>17.0345347815021</v>
      </c>
      <c r="O1210" s="6" t="n">
        <f aca="false">J1210/AVERAGE(L1090:L1209)</f>
        <v>19.8245742326877</v>
      </c>
      <c r="Q1210" s="29" t="n">
        <f aca="false">1/M1210-(G1210/100-(((E1210/E1090)^(1/10))-1))</f>
        <v>0.0272211759431781</v>
      </c>
      <c r="R1210" s="3" t="n">
        <f aca="false">((G1210/G1211+G1210/1200+((1+G1211/1200)^(-119))*(1-G1210/G1211)))</f>
        <v>1.03609493218968</v>
      </c>
      <c r="S1210" s="3" t="n">
        <f aca="false">S1209*R1209*E1209/E1210</f>
        <v>11.6448380166883</v>
      </c>
      <c r="T1210" s="9" t="n">
        <f aca="false">(($J1330/$J1210)^(1/10)-1)</f>
        <v>-0.00958636707148308</v>
      </c>
      <c r="U1210" s="9" t="n">
        <f aca="false">(($S1330/$S1210)^(1/10)-1)</f>
        <v>-0.0445203927642959</v>
      </c>
      <c r="V1210" s="9" t="n">
        <f aca="false">T1210-U1210</f>
        <v>0.0349340256928128</v>
      </c>
      <c r="Y1210" s="28"/>
      <c r="Z1210" s="28"/>
    </row>
    <row r="1211" customFormat="false" ht="14.65" hidden="false" customHeight="false" outlineLevel="0" collapsed="false">
      <c r="A1211" s="11" t="n">
        <v>1971.03</v>
      </c>
      <c r="B1211" s="1" t="n">
        <v>99.6</v>
      </c>
      <c r="C1211" s="2" t="n">
        <v>3.11</v>
      </c>
      <c r="D1211" s="1" t="n">
        <v>5.22</v>
      </c>
      <c r="E1211" s="1" t="n">
        <v>40</v>
      </c>
      <c r="F1211" s="2" t="n">
        <f aca="false">F1210+1/12</f>
        <v>1971.20833333324</v>
      </c>
      <c r="G1211" s="3" t="n">
        <v>5.7</v>
      </c>
      <c r="H1211" s="2" t="n">
        <v>800.63958</v>
      </c>
      <c r="I1211" s="2" t="n">
        <v>24.9998905</v>
      </c>
      <c r="J1211" s="4" t="n">
        <f aca="false">J1210*((H1211+(I1211/12))/H1210)</f>
        <v>123117.475003215</v>
      </c>
      <c r="K1211" s="2" t="n">
        <f aca="false">D1211*$E$1862/E1211</f>
        <v>41.961231</v>
      </c>
      <c r="L1211" s="4" t="n">
        <f aca="false">K1211*(J1211/H1211)</f>
        <v>6452.54236462632</v>
      </c>
      <c r="M1211" s="26" t="n">
        <f aca="false">H1211/AVERAGE(K1091:K1210)</f>
        <v>17.4029026071889</v>
      </c>
      <c r="O1211" s="6" t="n">
        <f aca="false">J1211/AVERAGE(L1091:L1210)</f>
        <v>20.2616031581518</v>
      </c>
      <c r="Q1211" s="29" t="n">
        <f aca="false">1/M1211-(G1211/100-(((E1211/E1091)^(1/10))-1))</f>
        <v>0.0303363393714742</v>
      </c>
      <c r="R1211" s="3" t="n">
        <f aca="false">((G1211/G1212+G1211/1200+((1+G1212/1200)^(-119))*(1-G1211/G1212)))</f>
        <v>0.994977157563582</v>
      </c>
      <c r="S1211" s="3" t="n">
        <f aca="false">S1210*R1210*E1210/E1211</f>
        <v>12.0349947611223</v>
      </c>
      <c r="T1211" s="9" t="n">
        <f aca="false">(($J1331/$J1211)^(1/10)-1)</f>
        <v>-0.00875342805645962</v>
      </c>
      <c r="U1211" s="9" t="n">
        <f aca="false">(($S1331/$S1211)^(1/10)-1)</f>
        <v>-0.0469064464454547</v>
      </c>
      <c r="V1211" s="9" t="n">
        <f aca="false">T1211-U1211</f>
        <v>0.0381530183889951</v>
      </c>
      <c r="Y1211" s="28"/>
      <c r="Z1211" s="28"/>
    </row>
    <row r="1212" customFormat="false" ht="14.65" hidden="false" customHeight="false" outlineLevel="0" collapsed="false">
      <c r="A1212" s="11" t="n">
        <v>1971.04</v>
      </c>
      <c r="B1212" s="1" t="n">
        <v>103</v>
      </c>
      <c r="C1212" s="2" t="n">
        <v>3.10667</v>
      </c>
      <c r="D1212" s="1" t="n">
        <v>5.25333</v>
      </c>
      <c r="E1212" s="1" t="n">
        <v>40.1</v>
      </c>
      <c r="F1212" s="2" t="n">
        <f aca="false">F1211+1/12</f>
        <v>1971.29166666658</v>
      </c>
      <c r="G1212" s="3" t="n">
        <v>5.83</v>
      </c>
      <c r="H1212" s="2" t="n">
        <v>825.905885286783</v>
      </c>
      <c r="I1212" s="2" t="n">
        <v>24.9108450159601</v>
      </c>
      <c r="J1212" s="4" t="n">
        <f aca="false">J1211*((H1212+(I1212/12))/H1211)</f>
        <v>127321.993268203</v>
      </c>
      <c r="K1212" s="2" t="n">
        <f aca="false">D1212*$E$1862/E1212</f>
        <v>42.1238462558604</v>
      </c>
      <c r="L1212" s="4" t="n">
        <f aca="false">K1212*(J1212/H1212)</f>
        <v>6493.82958151116</v>
      </c>
      <c r="M1212" s="26" t="n">
        <f aca="false">H1212/AVERAGE(K1092:K1211)</f>
        <v>17.9241104479596</v>
      </c>
      <c r="O1212" s="6" t="n">
        <f aca="false">J1212/AVERAGE(L1092:L1211)</f>
        <v>20.8754853347124</v>
      </c>
      <c r="Q1212" s="29" t="n">
        <f aca="false">1/M1212-(G1212/100-(((E1212/E1092)^(1/10))-1))</f>
        <v>0.0276226143011826</v>
      </c>
      <c r="R1212" s="3" t="n">
        <f aca="false">((G1212/G1213+G1212/1200+((1+G1213/1200)^(-119))*(1-G1212/G1213)))</f>
        <v>0.963803144845474</v>
      </c>
      <c r="S1212" s="3" t="n">
        <f aca="false">S1211*R1211*E1211/E1212</f>
        <v>11.9446831707871</v>
      </c>
      <c r="T1212" s="9" t="n">
        <f aca="false">(($J1332/$J1212)^(1/10)-1)</f>
        <v>-0.0114716032578184</v>
      </c>
      <c r="U1212" s="9" t="n">
        <f aca="false">(($S1332/$S1212)^(1/10)-1)</f>
        <v>-0.048695950276563</v>
      </c>
      <c r="V1212" s="9" t="n">
        <f aca="false">T1212-U1212</f>
        <v>0.0372243470187447</v>
      </c>
      <c r="Y1212" s="28"/>
      <c r="Z1212" s="28"/>
    </row>
    <row r="1213" customFormat="false" ht="14.65" hidden="false" customHeight="false" outlineLevel="0" collapsed="false">
      <c r="A1213" s="11" t="n">
        <v>1971.05</v>
      </c>
      <c r="B1213" s="1" t="n">
        <v>101.6</v>
      </c>
      <c r="C1213" s="2" t="n">
        <v>3.10333</v>
      </c>
      <c r="D1213" s="1" t="n">
        <v>5.28667</v>
      </c>
      <c r="E1213" s="1" t="n">
        <v>40.3</v>
      </c>
      <c r="F1213" s="2" t="n">
        <f aca="false">F1212+1/12</f>
        <v>1971.37499999991</v>
      </c>
      <c r="G1213" s="3" t="n">
        <v>6.39</v>
      </c>
      <c r="H1213" s="2" t="n">
        <v>810.636903225807</v>
      </c>
      <c r="I1213" s="2" t="n">
        <v>24.7605691032258</v>
      </c>
      <c r="J1213" s="4" t="n">
        <f aca="false">J1212*((H1213+(I1213/12))/H1212)</f>
        <v>125286.212303233</v>
      </c>
      <c r="K1213" s="2" t="n">
        <f aca="false">D1213*$E$1862/E1213</f>
        <v>42.1808050903226</v>
      </c>
      <c r="L1213" s="4" t="n">
        <f aca="false">K1213*(J1213/H1213)</f>
        <v>6519.16200784581</v>
      </c>
      <c r="M1213" s="26" t="n">
        <f aca="false">H1213/AVERAGE(K1093:K1212)</f>
        <v>17.5641532796994</v>
      </c>
      <c r="O1213" s="6" t="n">
        <f aca="false">J1213/AVERAGE(L1093:L1212)</f>
        <v>20.4638911472646</v>
      </c>
      <c r="Q1213" s="29" t="n">
        <f aca="false">1/M1213-(G1213/100-(((E1213/E1093)^(1/10))-1))</f>
        <v>0.0236786141754116</v>
      </c>
      <c r="R1213" s="3" t="n">
        <f aca="false">((G1213/G1214+G1213/1200+((1+G1214/1200)^(-119))*(1-G1213/G1214)))</f>
        <v>0.995849332459888</v>
      </c>
      <c r="S1213" s="3" t="n">
        <f aca="false">S1212*R1212*E1212/E1213</f>
        <v>11.4551900865488</v>
      </c>
      <c r="T1213" s="9" t="n">
        <f aca="false">(($J1333/$J1213)^(1/10)-1)</f>
        <v>-0.0122610234541202</v>
      </c>
      <c r="U1213" s="9" t="n">
        <f aca="false">(($S1333/$S1213)^(1/10)-1)</f>
        <v>-0.0465065387697248</v>
      </c>
      <c r="V1213" s="9" t="n">
        <f aca="false">T1213-U1213</f>
        <v>0.0342455153156046</v>
      </c>
      <c r="Y1213" s="28"/>
      <c r="Z1213" s="28"/>
    </row>
    <row r="1214" customFormat="false" ht="14.65" hidden="false" customHeight="false" outlineLevel="0" collapsed="false">
      <c r="A1214" s="11" t="n">
        <v>1971.06</v>
      </c>
      <c r="B1214" s="1" t="n">
        <v>99.72</v>
      </c>
      <c r="C1214" s="2" t="n">
        <v>3.1</v>
      </c>
      <c r="D1214" s="1" t="n">
        <v>5.32</v>
      </c>
      <c r="E1214" s="1" t="n">
        <v>40.6</v>
      </c>
      <c r="F1214" s="2" t="n">
        <f aca="false">F1213+1/12</f>
        <v>1971.45833333324</v>
      </c>
      <c r="G1214" s="3" t="n">
        <v>6.52</v>
      </c>
      <c r="H1214" s="2" t="n">
        <v>789.757838423645</v>
      </c>
      <c r="I1214" s="2" t="n">
        <v>24.551236453202</v>
      </c>
      <c r="J1214" s="4" t="n">
        <f aca="false">J1213*((H1214+(I1214/12))/H1213)</f>
        <v>122375.499359425</v>
      </c>
      <c r="K1214" s="2" t="n">
        <f aca="false">D1214*$E$1862/E1214</f>
        <v>42.1330896551724</v>
      </c>
      <c r="L1214" s="4" t="n">
        <f aca="false">K1214*(J1214/H1214)</f>
        <v>6528.65680497534</v>
      </c>
      <c r="M1214" s="26" t="n">
        <f aca="false">H1214/AVERAGE(K1094:K1213)</f>
        <v>17.0831668800707</v>
      </c>
      <c r="O1214" s="6" t="n">
        <f aca="false">J1214/AVERAGE(L1094:L1213)</f>
        <v>19.9119390631137</v>
      </c>
      <c r="Q1214" s="29" t="n">
        <f aca="false">1/M1214-(G1214/100-(((E1214/E1094)^(1/10))-1))</f>
        <v>0.0247462987950417</v>
      </c>
      <c r="R1214" s="3" t="n">
        <f aca="false">((G1214/G1215+G1214/1200+((1+G1215/1200)^(-119))*(1-G1214/G1215)))</f>
        <v>0.990268478088003</v>
      </c>
      <c r="S1214" s="3" t="n">
        <f aca="false">S1213*R1213*E1213/E1214</f>
        <v>11.3233504693571</v>
      </c>
      <c r="T1214" s="9" t="n">
        <f aca="false">(($J1334/$J1214)^(1/10)-1)</f>
        <v>-0.00996683584788149</v>
      </c>
      <c r="U1214" s="9" t="n">
        <f aca="false">(($S1334/$S1214)^(1/10)-1)</f>
        <v>-0.0419374978917915</v>
      </c>
      <c r="V1214" s="9" t="n">
        <f aca="false">T1214-U1214</f>
        <v>0.03197066204391</v>
      </c>
      <c r="Y1214" s="28"/>
      <c r="Z1214" s="28"/>
    </row>
    <row r="1215" customFormat="false" ht="14.65" hidden="false" customHeight="false" outlineLevel="0" collapsed="false">
      <c r="A1215" s="11" t="n">
        <v>1971.07</v>
      </c>
      <c r="B1215" s="1" t="n">
        <v>99</v>
      </c>
      <c r="C1215" s="2" t="n">
        <v>3.09667</v>
      </c>
      <c r="D1215" s="1" t="n">
        <v>5.35667</v>
      </c>
      <c r="E1215" s="1" t="n">
        <v>40.7</v>
      </c>
      <c r="F1215" s="2" t="n">
        <f aca="false">F1214+1/12</f>
        <v>1971.54166666658</v>
      </c>
      <c r="G1215" s="3" t="n">
        <v>6.73</v>
      </c>
      <c r="H1215" s="2" t="n">
        <v>782.129189189189</v>
      </c>
      <c r="I1215" s="2" t="n">
        <v>24.4646060230958</v>
      </c>
      <c r="J1215" s="4" t="n">
        <f aca="false">J1214*((H1215+(I1215/12))/H1214)</f>
        <v>121509.321532927</v>
      </c>
      <c r="K1215" s="2" t="n">
        <f aca="false">D1215*$E$1862/E1215</f>
        <v>42.3192723621622</v>
      </c>
      <c r="L1215" s="4" t="n">
        <f aca="false">K1215*(J1215/H1215)</f>
        <v>6574.59936743217</v>
      </c>
      <c r="M1215" s="26" t="n">
        <f aca="false">H1215/AVERAGE(K1095:K1214)</f>
        <v>16.8894147086934</v>
      </c>
      <c r="O1215" s="6" t="n">
        <f aca="false">J1215/AVERAGE(L1095:L1214)</f>
        <v>19.6949416901505</v>
      </c>
      <c r="Q1215" s="29" t="n">
        <f aca="false">1/M1215-(G1215/100-(((E1215/E1095)^(1/10))-1))</f>
        <v>0.0228817391519167</v>
      </c>
      <c r="R1215" s="3" t="n">
        <f aca="false">((G1215/G1216+G1215/1200+((1+G1216/1200)^(-119))*(1-G1215/G1216)))</f>
        <v>1.01651268059881</v>
      </c>
      <c r="S1215" s="3" t="n">
        <f aca="false">S1214*R1214*E1214/E1215</f>
        <v>11.1856062817587</v>
      </c>
      <c r="T1215" s="9" t="n">
        <f aca="false">(($J1335/$J1215)^(1/10)-1)</f>
        <v>-0.0123612564954273</v>
      </c>
      <c r="U1215" s="9" t="n">
        <f aca="false">(($S1335/$S1215)^(1/10)-1)</f>
        <v>-0.0448901315150964</v>
      </c>
      <c r="V1215" s="9" t="n">
        <f aca="false">T1215-U1215</f>
        <v>0.0325288750196691</v>
      </c>
      <c r="Y1215" s="28"/>
      <c r="Z1215" s="28"/>
    </row>
    <row r="1216" customFormat="false" ht="14.65" hidden="false" customHeight="false" outlineLevel="0" collapsed="false">
      <c r="A1216" s="11" t="n">
        <v>1971.08</v>
      </c>
      <c r="B1216" s="1" t="n">
        <v>97.24</v>
      </c>
      <c r="C1216" s="2" t="n">
        <v>3.09333</v>
      </c>
      <c r="D1216" s="1" t="n">
        <v>5.39333</v>
      </c>
      <c r="E1216" s="1" t="n">
        <v>40.8</v>
      </c>
      <c r="F1216" s="2" t="n">
        <f aca="false">F1215+1/12</f>
        <v>1971.62499999991</v>
      </c>
      <c r="G1216" s="3" t="n">
        <v>6.58</v>
      </c>
      <c r="H1216" s="2" t="n">
        <v>766.341766666667</v>
      </c>
      <c r="I1216" s="2" t="n">
        <v>24.3783214426471</v>
      </c>
      <c r="J1216" s="4" t="n">
        <f aca="false">J1215*((H1216+(I1216/12))/H1215)</f>
        <v>119372.24548332</v>
      </c>
      <c r="K1216" s="2" t="n">
        <f aca="false">D1216*$E$1862/E1216</f>
        <v>42.5044635995098</v>
      </c>
      <c r="L1216" s="4" t="n">
        <f aca="false">K1216*(J1216/H1216)</f>
        <v>6620.87528519699</v>
      </c>
      <c r="M1216" s="26" t="n">
        <f aca="false">H1216/AVERAGE(K1096:K1215)</f>
        <v>16.5194494430516</v>
      </c>
      <c r="O1216" s="6" t="n">
        <f aca="false">J1216/AVERAGE(L1096:L1215)</f>
        <v>19.2730188708828</v>
      </c>
      <c r="Q1216" s="29" t="n">
        <f aca="false">1/M1216-(G1216/100-(((E1216/E1096)^(1/10))-1))</f>
        <v>0.0263051657084271</v>
      </c>
      <c r="R1216" s="3" t="n">
        <f aca="false">((G1216/G1217+G1216/1200+((1+G1217/1200)^(-119))*(1-G1216/G1217)))</f>
        <v>1.03810330920287</v>
      </c>
      <c r="S1216" s="3" t="n">
        <f aca="false">S1215*R1215*E1215/E1216</f>
        <v>11.3424422171974</v>
      </c>
      <c r="T1216" s="9" t="n">
        <f aca="false">(($J1336/$J1216)^(1/10)-1)</f>
        <v>-0.0105667923166085</v>
      </c>
      <c r="U1216" s="9" t="n">
        <f aca="false">(($S1336/$S1216)^(1/10)-1)</f>
        <v>-0.0490766599719946</v>
      </c>
      <c r="V1216" s="9" t="n">
        <f aca="false">T1216-U1216</f>
        <v>0.0385098676553861</v>
      </c>
      <c r="Y1216" s="28"/>
      <c r="Z1216" s="28"/>
    </row>
    <row r="1217" customFormat="false" ht="14.65" hidden="false" customHeight="false" outlineLevel="0" collapsed="false">
      <c r="A1217" s="11" t="n">
        <v>1971.09</v>
      </c>
      <c r="B1217" s="1" t="n">
        <v>99.4</v>
      </c>
      <c r="C1217" s="2" t="n">
        <v>3.09</v>
      </c>
      <c r="D1217" s="1" t="n">
        <v>5.43</v>
      </c>
      <c r="E1217" s="1" t="n">
        <v>40.8</v>
      </c>
      <c r="F1217" s="2" t="n">
        <f aca="false">F1216+1/12</f>
        <v>1971.70833333324</v>
      </c>
      <c r="G1217" s="3" t="n">
        <v>6.14</v>
      </c>
      <c r="H1217" s="2" t="n">
        <v>783.364578431373</v>
      </c>
      <c r="I1217" s="2" t="n">
        <v>24.3520779411765</v>
      </c>
      <c r="J1217" s="4" t="n">
        <f aca="false">J1216*((H1217+(I1217/12))/H1216)</f>
        <v>122339.978961888</v>
      </c>
      <c r="K1217" s="2" t="n">
        <f aca="false">D1217*$E$1862/E1217</f>
        <v>42.7934573529412</v>
      </c>
      <c r="L1217" s="4" t="n">
        <f aca="false">K1217*(J1217/H1217)</f>
        <v>6683.15981652969</v>
      </c>
      <c r="M1217" s="26" t="n">
        <f aca="false">H1217/AVERAGE(K1097:K1216)</f>
        <v>16.856792547836</v>
      </c>
      <c r="O1217" s="6" t="n">
        <f aca="false">J1217/AVERAGE(L1097:L1216)</f>
        <v>19.6749104943883</v>
      </c>
      <c r="Q1217" s="29" t="n">
        <f aca="false">1/M1217-(G1217/100-(((E1217/E1097)^(1/10))-1))</f>
        <v>0.0291493536373799</v>
      </c>
      <c r="R1217" s="3" t="n">
        <f aca="false">((G1217/G1218+G1217/1200+((1+G1218/1200)^(-119))*(1-G1217/G1218)))</f>
        <v>1.02083268481494</v>
      </c>
      <c r="S1217" s="3" t="n">
        <f aca="false">S1216*R1216*E1216/E1217</f>
        <v>11.7746268001149</v>
      </c>
      <c r="T1217" s="9" t="n">
        <f aca="false">(($J1337/$J1217)^(1/10)-1)</f>
        <v>-0.0224577441579947</v>
      </c>
      <c r="U1217" s="9" t="n">
        <f aca="false">(($S1337/$S1217)^(1/10)-1)</f>
        <v>-0.0541973526794551</v>
      </c>
      <c r="V1217" s="9" t="n">
        <f aca="false">T1217-U1217</f>
        <v>0.0317396085214604</v>
      </c>
      <c r="Y1217" s="28"/>
      <c r="Z1217" s="28"/>
    </row>
    <row r="1218" customFormat="false" ht="14.65" hidden="false" customHeight="false" outlineLevel="0" collapsed="false">
      <c r="A1218" s="11" t="n">
        <v>1971.1</v>
      </c>
      <c r="B1218" s="1" t="n">
        <v>97.29</v>
      </c>
      <c r="C1218" s="2" t="n">
        <v>3.08333</v>
      </c>
      <c r="D1218" s="1" t="n">
        <v>5.52</v>
      </c>
      <c r="E1218" s="1" t="n">
        <v>40.9</v>
      </c>
      <c r="F1218" s="2" t="n">
        <f aca="false">F1217+1/12</f>
        <v>1971.79166666658</v>
      </c>
      <c r="G1218" s="3" t="n">
        <v>5.93</v>
      </c>
      <c r="H1218" s="2" t="n">
        <v>764.861153545233</v>
      </c>
      <c r="I1218" s="2" t="n">
        <v>24.2401001188264</v>
      </c>
      <c r="J1218" s="4" t="n">
        <f aca="false">J1217*((H1218+(I1218/12))/H1217)</f>
        <v>119765.723131841</v>
      </c>
      <c r="K1218" s="2" t="n">
        <f aca="false">D1218*$E$1862/E1218</f>
        <v>43.3963775061125</v>
      </c>
      <c r="L1218" s="4" t="n">
        <f aca="false">K1218*(J1218/H1218)</f>
        <v>6795.21833372149</v>
      </c>
      <c r="M1218" s="26" t="n">
        <f aca="false">H1218/AVERAGE(K1098:K1217)</f>
        <v>16.4288627091595</v>
      </c>
      <c r="O1218" s="6" t="n">
        <f aca="false">J1218/AVERAGE(L1098:L1217)</f>
        <v>19.1843973447518</v>
      </c>
      <c r="Q1218" s="29" t="n">
        <f aca="false">1/M1218-(G1218/100-(((E1218/E1098)^(1/10))-1))</f>
        <v>0.0330470461041714</v>
      </c>
      <c r="R1218" s="3" t="n">
        <f aca="false">((G1218/G1219+G1218/1200+((1+G1219/1200)^(-119))*(1-G1218/G1219)))</f>
        <v>1.01397088364433</v>
      </c>
      <c r="S1218" s="3" t="n">
        <f aca="false">S1217*R1217*E1217/E1218</f>
        <v>11.9905353220894</v>
      </c>
      <c r="T1218" s="9" t="n">
        <f aca="false">(($J1338/$J1218)^(1/10)-1)</f>
        <v>-0.0189054545665328</v>
      </c>
      <c r="U1218" s="9" t="n">
        <f aca="false">(($S1338/$S1218)^(1/10)-1)</f>
        <v>-0.0541098709345277</v>
      </c>
      <c r="V1218" s="9" t="n">
        <f aca="false">T1218-U1218</f>
        <v>0.0352044163679949</v>
      </c>
      <c r="Y1218" s="28"/>
      <c r="Z1218" s="28"/>
    </row>
    <row r="1219" customFormat="false" ht="14.65" hidden="false" customHeight="false" outlineLevel="0" collapsed="false">
      <c r="A1219" s="11" t="n">
        <v>1971.11</v>
      </c>
      <c r="B1219" s="1" t="n">
        <v>92.78</v>
      </c>
      <c r="C1219" s="2" t="n">
        <v>3.07667</v>
      </c>
      <c r="D1219" s="1" t="n">
        <v>5.61</v>
      </c>
      <c r="E1219" s="1" t="n">
        <v>40.9</v>
      </c>
      <c r="F1219" s="2" t="n">
        <f aca="false">F1218+1/12</f>
        <v>1971.87499999991</v>
      </c>
      <c r="G1219" s="3" t="n">
        <v>5.81</v>
      </c>
      <c r="H1219" s="2" t="n">
        <v>729.405055256724</v>
      </c>
      <c r="I1219" s="2" t="n">
        <v>24.1877414459658</v>
      </c>
      <c r="J1219" s="4" t="n">
        <f aca="false">J1218*((H1219+(I1219/12))/H1218)</f>
        <v>114529.452421844</v>
      </c>
      <c r="K1219" s="2" t="n">
        <f aca="false">D1219*$E$1862/E1219</f>
        <v>44.1039271393643</v>
      </c>
      <c r="L1219" s="4" t="n">
        <f aca="false">K1219*(J1219/H1219)</f>
        <v>6925.09407293109</v>
      </c>
      <c r="M1219" s="26" t="n">
        <f aca="false">H1219/AVERAGE(K1099:K1218)</f>
        <v>15.6387126543266</v>
      </c>
      <c r="O1219" s="6" t="n">
        <f aca="false">J1219/AVERAGE(L1099:L1218)</f>
        <v>18.2719221826492</v>
      </c>
      <c r="Q1219" s="29" t="n">
        <f aca="false">1/M1219-(G1219/100-(((E1219/E1099)^(1/10))-1))</f>
        <v>0.0373224423099071</v>
      </c>
      <c r="R1219" s="3" t="n">
        <f aca="false">((G1219/G1220+G1219/1200+((1+G1220/1200)^(-119))*(1-G1219/G1220)))</f>
        <v>0.995861084867653</v>
      </c>
      <c r="S1219" s="3" t="n">
        <f aca="false">S1218*R1218*E1218/E1219</f>
        <v>12.1580536959075</v>
      </c>
      <c r="T1219" s="9" t="n">
        <f aca="false">(($J1339/$J1219)^(1/10)-1)</f>
        <v>-0.0118648291712324</v>
      </c>
      <c r="U1219" s="9" t="n">
        <f aca="false">(($S1339/$S1219)^(1/10)-1)</f>
        <v>-0.0459066088945221</v>
      </c>
      <c r="V1219" s="9" t="n">
        <f aca="false">T1219-U1219</f>
        <v>0.0340417797232897</v>
      </c>
      <c r="Y1219" s="28"/>
      <c r="Z1219" s="28"/>
    </row>
    <row r="1220" customFormat="false" ht="14.65" hidden="false" customHeight="false" outlineLevel="0" collapsed="false">
      <c r="A1220" s="11" t="n">
        <v>1971.12</v>
      </c>
      <c r="B1220" s="1" t="n">
        <v>99.17</v>
      </c>
      <c r="C1220" s="2" t="n">
        <v>3.07</v>
      </c>
      <c r="D1220" s="1" t="n">
        <v>5.7</v>
      </c>
      <c r="E1220" s="1" t="n">
        <v>41.1</v>
      </c>
      <c r="F1220" s="2" t="n">
        <f aca="false">F1219+1/12</f>
        <v>1971.95833333324</v>
      </c>
      <c r="G1220" s="3" t="n">
        <v>5.93</v>
      </c>
      <c r="H1220" s="2" t="n">
        <v>775.847205352798</v>
      </c>
      <c r="I1220" s="2" t="n">
        <v>24.0178574209246</v>
      </c>
      <c r="J1220" s="4" t="n">
        <f aca="false">J1219*((H1220+(I1220/12))/H1219)</f>
        <v>122135.957638722</v>
      </c>
      <c r="K1220" s="2" t="n">
        <f aca="false">D1220*$E$1862/E1220</f>
        <v>44.5934160583942</v>
      </c>
      <c r="L1220" s="4" t="n">
        <f aca="false">K1220*(J1220/H1220)</f>
        <v>7020.01571584867</v>
      </c>
      <c r="M1220" s="26" t="n">
        <f aca="false">H1220/AVERAGE(K1100:K1219)</f>
        <v>16.6035572129253</v>
      </c>
      <c r="O1220" s="6" t="n">
        <f aca="false">J1220/AVERAGE(L1100:L1219)</f>
        <v>19.4058294010671</v>
      </c>
      <c r="Q1220" s="29" t="n">
        <f aca="false">1/M1220-(G1220/100-(((E1220/E1100)^(1/10))-1))</f>
        <v>0.0329099016947902</v>
      </c>
      <c r="R1220" s="3" t="n">
        <f aca="false">((G1220/G1221+G1220/1200+((1+G1221/1200)^(-119))*(1-G1220/G1221)))</f>
        <v>1.00344624801102</v>
      </c>
      <c r="S1220" s="3" t="n">
        <f aca="false">S1219*R1219*E1219/E1220</f>
        <v>12.048814136948</v>
      </c>
      <c r="T1220" s="9" t="n">
        <f aca="false">(($J1340/$J1220)^(1/10)-1)</f>
        <v>-0.0173583700374462</v>
      </c>
      <c r="U1220" s="9" t="n">
        <f aca="false">(($S1340/$S1220)^(1/10)-1)</f>
        <v>-0.0459896039965342</v>
      </c>
      <c r="V1220" s="9" t="n">
        <f aca="false">T1220-U1220</f>
        <v>0.028631233959088</v>
      </c>
      <c r="Y1220" s="28"/>
      <c r="Z1220" s="28"/>
    </row>
    <row r="1221" customFormat="false" ht="14.65" hidden="false" customHeight="false" outlineLevel="0" collapsed="false">
      <c r="A1221" s="11" t="n">
        <v>1972.01</v>
      </c>
      <c r="B1221" s="1" t="n">
        <v>103.3</v>
      </c>
      <c r="C1221" s="2" t="n">
        <v>3.07</v>
      </c>
      <c r="D1221" s="1" t="n">
        <v>5.73667</v>
      </c>
      <c r="E1221" s="1" t="n">
        <v>41.1</v>
      </c>
      <c r="F1221" s="2" t="n">
        <f aca="false">F1220+1/12</f>
        <v>1972.04166666657</v>
      </c>
      <c r="G1221" s="3" t="n">
        <v>5.95</v>
      </c>
      <c r="H1221" s="2" t="n">
        <v>808.157873479319</v>
      </c>
      <c r="I1221" s="2" t="n">
        <v>24.0178574209246</v>
      </c>
      <c r="J1221" s="4" t="n">
        <f aca="false">J1220*((H1221+(I1221/12))/H1220)</f>
        <v>127537.469731194</v>
      </c>
      <c r="K1221" s="2" t="n">
        <f aca="false">D1221*$E$1862/E1221</f>
        <v>44.8803003683698</v>
      </c>
      <c r="L1221" s="4" t="n">
        <f aca="false">K1221*(J1221/H1221)</f>
        <v>7082.67547418053</v>
      </c>
      <c r="M1221" s="26" t="n">
        <f aca="false">H1221/AVERAGE(K1101:K1220)</f>
        <v>17.2629967970352</v>
      </c>
      <c r="O1221" s="6" t="n">
        <f aca="false">J1221/AVERAGE(L1101:L1220)</f>
        <v>20.1808217270519</v>
      </c>
      <c r="Q1221" s="29" t="n">
        <f aca="false">1/M1221-(G1221/100-(((E1221/E1101)^(1/10))-1))</f>
        <v>0.0304092139454324</v>
      </c>
      <c r="R1221" s="3" t="n">
        <f aca="false">((G1221/G1222+G1221/1200+((1+G1222/1200)^(-119))*(1-G1221/G1222)))</f>
        <v>0.995294667571563</v>
      </c>
      <c r="S1221" s="3" t="n">
        <f aca="false">S1220*R1220*E1220/E1221</f>
        <v>12.0903373387025</v>
      </c>
      <c r="T1221" s="9" t="n">
        <f aca="false">(($J1341/$J1221)^(1/10)-1)</f>
        <v>-0.0267148735960108</v>
      </c>
      <c r="U1221" s="9" t="n">
        <f aca="false">(($S1341/$S1221)^(1/10)-1)</f>
        <v>-0.0499178932246266</v>
      </c>
      <c r="V1221" s="9" t="n">
        <f aca="false">T1221-U1221</f>
        <v>0.0232030196286158</v>
      </c>
      <c r="Y1221" s="28"/>
      <c r="Z1221" s="28"/>
    </row>
    <row r="1222" customFormat="false" ht="14.65" hidden="false" customHeight="false" outlineLevel="0" collapsed="false">
      <c r="A1222" s="11" t="n">
        <v>1972.02</v>
      </c>
      <c r="B1222" s="1" t="n">
        <v>105.2</v>
      </c>
      <c r="C1222" s="2" t="n">
        <v>3.07</v>
      </c>
      <c r="D1222" s="1" t="n">
        <v>5.77333</v>
      </c>
      <c r="E1222" s="1" t="n">
        <v>41.3</v>
      </c>
      <c r="F1222" s="2" t="n">
        <f aca="false">F1221+1/12</f>
        <v>1972.12499999991</v>
      </c>
      <c r="G1222" s="3" t="n">
        <v>6.08</v>
      </c>
      <c r="H1222" s="2" t="n">
        <v>819.036765133172</v>
      </c>
      <c r="I1222" s="2" t="n">
        <v>23.9015481840194</v>
      </c>
      <c r="J1222" s="4" t="n">
        <f aca="false">J1221*((H1222+(I1222/12))/H1221)</f>
        <v>129568.625957451</v>
      </c>
      <c r="K1222" s="2" t="n">
        <f aca="false">D1222*$E$1862/E1222</f>
        <v>44.9483795365617</v>
      </c>
      <c r="L1222" s="4" t="n">
        <f aca="false">K1222*(J1222/H1222)</f>
        <v>7110.66953706208</v>
      </c>
      <c r="M1222" s="26" t="n">
        <f aca="false">H1222/AVERAGE(K1102:K1221)</f>
        <v>17.4641476054862</v>
      </c>
      <c r="O1222" s="6" t="n">
        <f aca="false">J1222/AVERAGE(L1102:L1221)</f>
        <v>20.4188986054609</v>
      </c>
      <c r="Q1222" s="29" t="n">
        <f aca="false">1/M1222-(G1222/100-(((E1222/E1102)^(1/10))-1))</f>
        <v>0.0285995637987667</v>
      </c>
      <c r="R1222" s="3" t="n">
        <f aca="false">((G1222/G1223+G1222/1200+((1+G1223/1200)^(-119))*(1-G1222/G1223)))</f>
        <v>1.00581035894656</v>
      </c>
      <c r="S1222" s="3" t="n">
        <f aca="false">S1221*R1221*E1221/E1222</f>
        <v>11.9751749250525</v>
      </c>
      <c r="T1222" s="9" t="n">
        <f aca="false">(($J1342/$J1222)^(1/10)-1)</f>
        <v>-0.0304334393855733</v>
      </c>
      <c r="U1222" s="9" t="n">
        <f aca="false">(($S1342/$S1222)^(1/10)-1)</f>
        <v>-0.0473722100817314</v>
      </c>
      <c r="V1222" s="9" t="n">
        <f aca="false">T1222-U1222</f>
        <v>0.0169387706961581</v>
      </c>
      <c r="Y1222" s="28"/>
      <c r="Z1222" s="28"/>
    </row>
    <row r="1223" customFormat="false" ht="14.65" hidden="false" customHeight="false" outlineLevel="0" collapsed="false">
      <c r="A1223" s="11" t="n">
        <v>1972.03</v>
      </c>
      <c r="B1223" s="1" t="n">
        <v>107.7</v>
      </c>
      <c r="C1223" s="2" t="n">
        <v>3.07</v>
      </c>
      <c r="D1223" s="1" t="n">
        <v>5.81</v>
      </c>
      <c r="E1223" s="1" t="n">
        <v>41.4</v>
      </c>
      <c r="F1223" s="2" t="n">
        <f aca="false">F1222+1/12</f>
        <v>1972.20833333324</v>
      </c>
      <c r="G1223" s="3" t="n">
        <v>6.07</v>
      </c>
      <c r="H1223" s="2" t="n">
        <v>836.475202898551</v>
      </c>
      <c r="I1223" s="2" t="n">
        <v>23.8438149758454</v>
      </c>
      <c r="J1223" s="4" t="n">
        <f aca="false">J1222*((H1223+(I1223/12))/H1222)</f>
        <v>132641.656850876</v>
      </c>
      <c r="K1223" s="2" t="n">
        <f aca="false">D1223*$E$1862/E1223</f>
        <v>45.1246140096618</v>
      </c>
      <c r="L1223" s="4" t="n">
        <f aca="false">K1223*(J1223/H1223)</f>
        <v>7155.50627951336</v>
      </c>
      <c r="M1223" s="26" t="n">
        <f aca="false">H1223/AVERAGE(K1103:K1222)</f>
        <v>17.8056438496149</v>
      </c>
      <c r="O1223" s="6" t="n">
        <f aca="false">J1223/AVERAGE(L1103:L1222)</f>
        <v>20.8197152404298</v>
      </c>
      <c r="Q1223" s="29" t="n">
        <f aca="false">1/M1223-(G1223/100-(((E1223/E1103)^(1/10))-1))</f>
        <v>0.0278510060760885</v>
      </c>
      <c r="R1223" s="3" t="n">
        <f aca="false">((G1223/G1224+G1223/1200+((1+G1224/1200)^(-119))*(1-G1223/G1224)))</f>
        <v>0.996181864972526</v>
      </c>
      <c r="S1223" s="3" t="n">
        <f aca="false">S1222*R1222*E1222/E1223</f>
        <v>12.0156613787284</v>
      </c>
      <c r="T1223" s="9" t="n">
        <f aca="false">(($J1343/$J1223)^(1/10)-1)</f>
        <v>-0.0352874539234623</v>
      </c>
      <c r="U1223" s="9" t="n">
        <f aca="false">(($S1343/$S1223)^(1/10)-1)</f>
        <v>-0.0436055402341734</v>
      </c>
      <c r="V1223" s="9" t="n">
        <f aca="false">T1223-U1223</f>
        <v>0.00831808631071107</v>
      </c>
      <c r="Y1223" s="28"/>
      <c r="Z1223" s="28"/>
    </row>
    <row r="1224" customFormat="false" ht="14.65" hidden="false" customHeight="false" outlineLevel="0" collapsed="false">
      <c r="A1224" s="11" t="n">
        <v>1972.04</v>
      </c>
      <c r="B1224" s="1" t="n">
        <v>108.8</v>
      </c>
      <c r="C1224" s="2" t="n">
        <v>3.07</v>
      </c>
      <c r="D1224" s="1" t="n">
        <v>5.86333</v>
      </c>
      <c r="E1224" s="1" t="n">
        <v>41.5</v>
      </c>
      <c r="F1224" s="2" t="n">
        <f aca="false">F1223+1/12</f>
        <v>1972.29166666657</v>
      </c>
      <c r="G1224" s="3" t="n">
        <v>6.19</v>
      </c>
      <c r="H1224" s="2" t="n">
        <v>842.9824</v>
      </c>
      <c r="I1224" s="2" t="n">
        <v>23.78636</v>
      </c>
      <c r="J1224" s="4" t="n">
        <f aca="false">J1223*((H1224+(I1224/12))/H1223)</f>
        <v>133987.838125779</v>
      </c>
      <c r="K1224" s="2" t="n">
        <f aca="false">D1224*$E$1862/E1224</f>
        <v>45.42908084</v>
      </c>
      <c r="L1224" s="4" t="n">
        <f aca="false">K1224*(J1224/H1224)</f>
        <v>7220.72528417299</v>
      </c>
      <c r="M1224" s="26" t="n">
        <f aca="false">H1224/AVERAGE(K1104:K1223)</f>
        <v>17.9151616784983</v>
      </c>
      <c r="O1224" s="6" t="n">
        <f aca="false">J1224/AVERAGE(L1104:L1223)</f>
        <v>20.9484282762122</v>
      </c>
      <c r="Q1224" s="29" t="n">
        <f aca="false">1/M1224-(G1224/100-(((E1224/E1104)^(1/10))-1))</f>
        <v>0.0262143352604341</v>
      </c>
      <c r="R1224" s="3" t="n">
        <f aca="false">((G1224/G1225+G1224/1200+((1+G1225/1200)^(-119))*(1-G1224/G1225)))</f>
        <v>1.00960850451528</v>
      </c>
      <c r="S1224" s="3" t="n">
        <f aca="false">S1223*R1223*E1223/E1224</f>
        <v>11.9409411082216</v>
      </c>
      <c r="T1224" s="9" t="n">
        <f aca="false">(($J1344/$J1224)^(1/10)-1)</f>
        <v>-0.0315226165651265</v>
      </c>
      <c r="U1224" s="9" t="n">
        <f aca="false">(($S1344/$S1224)^(1/10)-1)</f>
        <v>-0.0423646179706347</v>
      </c>
      <c r="V1224" s="9" t="n">
        <f aca="false">T1224-U1224</f>
        <v>0.0108420014055083</v>
      </c>
      <c r="Y1224" s="28"/>
      <c r="Z1224" s="28"/>
    </row>
    <row r="1225" customFormat="false" ht="14.65" hidden="false" customHeight="false" outlineLevel="0" collapsed="false">
      <c r="A1225" s="11" t="n">
        <v>1972.05</v>
      </c>
      <c r="B1225" s="1" t="n">
        <v>107.7</v>
      </c>
      <c r="C1225" s="2" t="n">
        <v>3.07</v>
      </c>
      <c r="D1225" s="1" t="n">
        <v>5.91667</v>
      </c>
      <c r="E1225" s="1" t="n">
        <v>41.6</v>
      </c>
      <c r="F1225" s="2" t="n">
        <f aca="false">F1224+1/12</f>
        <v>1972.37499999991</v>
      </c>
      <c r="G1225" s="3" t="n">
        <v>6.13</v>
      </c>
      <c r="H1225" s="2" t="n">
        <v>832.4536875</v>
      </c>
      <c r="I1225" s="2" t="n">
        <v>23.72918125</v>
      </c>
      <c r="J1225" s="4" t="n">
        <f aca="false">J1224*((H1225+(I1225/12))/H1224)</f>
        <v>132628.654804623</v>
      </c>
      <c r="K1225" s="2" t="n">
        <f aca="false">D1225*$E$1862/E1225</f>
        <v>45.73216118125</v>
      </c>
      <c r="L1225" s="4" t="n">
        <f aca="false">K1225*(J1225/H1225)</f>
        <v>7286.16511627548</v>
      </c>
      <c r="M1225" s="26" t="n">
        <f aca="false">H1225/AVERAGE(K1105:K1224)</f>
        <v>17.6626462003726</v>
      </c>
      <c r="O1225" s="6" t="n">
        <f aca="false">J1225/AVERAGE(L1105:L1224)</f>
        <v>20.6540751962293</v>
      </c>
      <c r="Q1225" s="29" t="n">
        <f aca="false">1/M1225-(G1225/100-(((E1225/E1105)^(1/10))-1))</f>
        <v>0.0278608277190406</v>
      </c>
      <c r="R1225" s="3" t="n">
        <f aca="false">((G1225/G1226+G1225/1200+((1+G1226/1200)^(-119))*(1-G1225/G1226)))</f>
        <v>1.00659305342758</v>
      </c>
      <c r="S1225" s="3" t="n">
        <f aca="false">S1224*R1224*E1224/E1225</f>
        <v>12.0266957051257</v>
      </c>
      <c r="T1225" s="9" t="n">
        <f aca="false">(($J1345/$J1225)^(1/10)-1)</f>
        <v>-0.0308969149421381</v>
      </c>
      <c r="U1225" s="9" t="n">
        <f aca="false">(($S1345/$S1225)^(1/10)-1)</f>
        <v>-0.0415774270225443</v>
      </c>
      <c r="V1225" s="9" t="n">
        <f aca="false">T1225-U1225</f>
        <v>0.0106805120804062</v>
      </c>
      <c r="Y1225" s="28"/>
      <c r="Z1225" s="28"/>
    </row>
    <row r="1226" customFormat="false" ht="14.65" hidden="false" customHeight="false" outlineLevel="0" collapsed="false">
      <c r="A1226" s="11" t="n">
        <v>1972.06</v>
      </c>
      <c r="B1226" s="1" t="n">
        <v>108</v>
      </c>
      <c r="C1226" s="2" t="n">
        <v>3.07</v>
      </c>
      <c r="D1226" s="1" t="n">
        <v>5.97</v>
      </c>
      <c r="E1226" s="1" t="n">
        <v>41.7</v>
      </c>
      <c r="F1226" s="2" t="n">
        <f aca="false">F1225+1/12</f>
        <v>1972.45833333324</v>
      </c>
      <c r="G1226" s="3" t="n">
        <v>6.11</v>
      </c>
      <c r="H1226" s="2" t="n">
        <v>832.770647482014</v>
      </c>
      <c r="I1226" s="2" t="n">
        <v>23.6722767386091</v>
      </c>
      <c r="J1226" s="4" t="n">
        <f aca="false">J1225*((H1226+(I1226/12))/H1225)</f>
        <v>132993.447664096</v>
      </c>
      <c r="K1226" s="2" t="n">
        <f aca="false">D1226*$E$1862/E1226</f>
        <v>46.0337107913669</v>
      </c>
      <c r="L1226" s="4" t="n">
        <f aca="false">K1226*(J1226/H1226)</f>
        <v>7351.58224587641</v>
      </c>
      <c r="M1226" s="26" t="n">
        <f aca="false">H1226/AVERAGE(K1106:K1225)</f>
        <v>17.6408573157403</v>
      </c>
      <c r="O1226" s="6" t="n">
        <f aca="false">J1226/AVERAGE(L1106:L1225)</f>
        <v>20.6291059588156</v>
      </c>
      <c r="Q1226" s="29" t="n">
        <f aca="false">1/M1226-(G1226/100-(((E1226/E1106)^(1/10))-1))</f>
        <v>0.0283786967244542</v>
      </c>
      <c r="R1226" s="3" t="n">
        <f aca="false">((G1226/G1227+G1226/1200+((1+G1227/1200)^(-119))*(1-G1226/G1227)))</f>
        <v>1.00509166666667</v>
      </c>
      <c r="S1226" s="3" t="n">
        <f aca="false">S1225*R1225*E1225/E1226</f>
        <v>12.0769572053386</v>
      </c>
      <c r="T1226" s="9" t="n">
        <f aca="false">(($J1346/$J1226)^(1/10)-1)</f>
        <v>-0.0375913440646756</v>
      </c>
      <c r="U1226" s="9" t="n">
        <f aca="false">(($S1346/$S1226)^(1/10)-1)</f>
        <v>-0.045548115657706</v>
      </c>
      <c r="V1226" s="9" t="n">
        <f aca="false">T1226-U1226</f>
        <v>0.00795677159303043</v>
      </c>
      <c r="Y1226" s="28"/>
      <c r="Z1226" s="28"/>
    </row>
    <row r="1227" customFormat="false" ht="14.65" hidden="false" customHeight="false" outlineLevel="0" collapsed="false">
      <c r="A1227" s="11" t="n">
        <v>1972.07</v>
      </c>
      <c r="B1227" s="1" t="n">
        <v>107.2</v>
      </c>
      <c r="C1227" s="2" t="n">
        <v>3.07333</v>
      </c>
      <c r="D1227" s="1" t="n">
        <v>6.02667</v>
      </c>
      <c r="E1227" s="1" t="n">
        <v>41.9</v>
      </c>
      <c r="F1227" s="2" t="n">
        <f aca="false">F1226+1/12</f>
        <v>1972.54166666657</v>
      </c>
      <c r="G1227" s="3" t="n">
        <v>6.11</v>
      </c>
      <c r="H1227" s="2" t="n">
        <v>822.656381861575</v>
      </c>
      <c r="I1227" s="2" t="n">
        <v>23.5848371088306</v>
      </c>
      <c r="J1227" s="4" t="n">
        <f aca="false">J1226*((H1227+(I1227/12))/H1226)</f>
        <v>131692.074560443</v>
      </c>
      <c r="K1227" s="2" t="n">
        <f aca="false">D1227*$E$1862/E1227</f>
        <v>46.2488669484487</v>
      </c>
      <c r="L1227" s="4" t="n">
        <f aca="false">K1227*(J1227/H1227)</f>
        <v>7403.58838611183</v>
      </c>
      <c r="M1227" s="26" t="n">
        <f aca="false">H1227/AVERAGE(K1107:K1226)</f>
        <v>17.3986900311382</v>
      </c>
      <c r="O1227" s="6" t="n">
        <f aca="false">J1227/AVERAGE(L1107:L1226)</f>
        <v>20.3466111672932</v>
      </c>
      <c r="Q1227" s="29" t="n">
        <f aca="false">1/M1227-(G1227/100-(((E1227/E1107)^(1/10))-1))</f>
        <v>0.0293204527287235</v>
      </c>
      <c r="R1227" s="3" t="n">
        <f aca="false">((G1227/G1228+G1227/1200+((1+G1228/1200)^(-119))*(1-G1227/G1228)))</f>
        <v>0.997701224574197</v>
      </c>
      <c r="S1227" s="3" t="n">
        <f aca="false">S1226*R1226*E1226/E1227</f>
        <v>12.0805089548652</v>
      </c>
      <c r="T1227" s="9" t="n">
        <f aca="false">(($J1347/$J1227)^(1/10)-1)</f>
        <v>-0.0369041667214333</v>
      </c>
      <c r="U1227" s="9" t="n">
        <f aca="false">(($S1347/$S1227)^(1/10)-1)</f>
        <v>-0.0431811122579292</v>
      </c>
      <c r="V1227" s="9" t="n">
        <f aca="false">T1227-U1227</f>
        <v>0.00627694553649594</v>
      </c>
      <c r="Y1227" s="28"/>
      <c r="Z1227" s="28"/>
    </row>
    <row r="1228" customFormat="false" ht="14.65" hidden="false" customHeight="false" outlineLevel="0" collapsed="false">
      <c r="A1228" s="11" t="n">
        <v>1972.08</v>
      </c>
      <c r="B1228" s="1" t="n">
        <v>111</v>
      </c>
      <c r="C1228" s="2" t="n">
        <v>3.07667</v>
      </c>
      <c r="D1228" s="1" t="n">
        <v>6.08333</v>
      </c>
      <c r="E1228" s="1" t="n">
        <v>42</v>
      </c>
      <c r="F1228" s="2" t="n">
        <f aca="false">F1227+1/12</f>
        <v>1972.62499999991</v>
      </c>
      <c r="G1228" s="3" t="n">
        <v>6.21</v>
      </c>
      <c r="H1228" s="2" t="n">
        <v>849.789571428572</v>
      </c>
      <c r="I1228" s="2" t="n">
        <v>23.5542529795238</v>
      </c>
      <c r="J1228" s="4" t="n">
        <f aca="false">J1227*((H1228+(I1228/12))/H1227)</f>
        <v>136349.813171569</v>
      </c>
      <c r="K1228" s="2" t="n">
        <f aca="false">D1228*$E$1862/E1228</f>
        <v>46.5725260680952</v>
      </c>
      <c r="L1228" s="4" t="n">
        <f aca="false">K1228*(J1228/H1228)</f>
        <v>7472.62080145047</v>
      </c>
      <c r="M1228" s="26" t="n">
        <f aca="false">H1228/AVERAGE(K1108:K1227)</f>
        <v>17.9434046880298</v>
      </c>
      <c r="O1228" s="6" t="n">
        <f aca="false">J1228/AVERAGE(L1108:L1227)</f>
        <v>20.9826409007407</v>
      </c>
      <c r="Q1228" s="29" t="n">
        <f aca="false">1/M1228-(G1228/100-(((E1228/E1108)^(1/10))-1))</f>
        <v>0.0268219065251014</v>
      </c>
      <c r="R1228" s="3" t="n">
        <f aca="false">((G1228/G1229+G1228/1200+((1+G1229/1200)^(-119))*(1-G1228/G1229)))</f>
        <v>0.980425513461676</v>
      </c>
      <c r="S1228" s="3" t="n">
        <f aca="false">S1227*R1227*E1227/E1228</f>
        <v>12.0240415811348</v>
      </c>
      <c r="T1228" s="9" t="n">
        <f aca="false">(($J1348/$J1228)^(1/10)-1)</f>
        <v>-0.0396823426517601</v>
      </c>
      <c r="U1228" s="9" t="n">
        <f aca="false">(($S1348/$S1228)^(1/10)-1)</f>
        <v>-0.0372470633481834</v>
      </c>
      <c r="V1228" s="9" t="n">
        <f aca="false">T1228-U1228</f>
        <v>-0.00243527930357668</v>
      </c>
      <c r="Y1228" s="28"/>
      <c r="Z1228" s="28"/>
    </row>
    <row r="1229" customFormat="false" ht="14.65" hidden="false" customHeight="false" outlineLevel="0" collapsed="false">
      <c r="A1229" s="11" t="n">
        <v>1972.09</v>
      </c>
      <c r="B1229" s="1" t="n">
        <v>109.4</v>
      </c>
      <c r="C1229" s="2" t="n">
        <v>3.08</v>
      </c>
      <c r="D1229" s="1" t="n">
        <v>6.14</v>
      </c>
      <c r="E1229" s="1" t="n">
        <v>42.1</v>
      </c>
      <c r="F1229" s="2" t="n">
        <f aca="false">F1228+1/12</f>
        <v>1972.70833333324</v>
      </c>
      <c r="G1229" s="3" t="n">
        <v>6.55</v>
      </c>
      <c r="H1229" s="2" t="n">
        <v>835.550945368171</v>
      </c>
      <c r="I1229" s="2" t="n">
        <v>23.5237377672209</v>
      </c>
      <c r="J1229" s="4" t="n">
        <f aca="false">J1228*((H1229+(I1229/12))/H1228)</f>
        <v>134379.742044193</v>
      </c>
      <c r="K1229" s="2" t="n">
        <f aca="false">D1229*$E$1862/E1229</f>
        <v>46.8947239904988</v>
      </c>
      <c r="L1229" s="4" t="n">
        <f aca="false">K1229*(J1229/H1229)</f>
        <v>7541.97089717863</v>
      </c>
      <c r="M1229" s="26" t="n">
        <f aca="false">H1229/AVERAGE(K1109:K1228)</f>
        <v>17.6138545529121</v>
      </c>
      <c r="O1229" s="6" t="n">
        <f aca="false">J1229/AVERAGE(L1109:L1228)</f>
        <v>20.5969018784486</v>
      </c>
      <c r="Q1229" s="29" t="n">
        <f aca="false">1/M1229-(G1229/100-(((E1229/E1109)^(1/10))-1))</f>
        <v>0.0243698975161607</v>
      </c>
      <c r="R1229" s="3" t="n">
        <f aca="false">((G1229/G1230+G1229/1200+((1+G1230/1200)^(-119))*(1-G1229/G1230)))</f>
        <v>1.01056970258449</v>
      </c>
      <c r="S1229" s="3" t="n">
        <f aca="false">S1228*R1228*E1228/E1229</f>
        <v>11.7606755326576</v>
      </c>
      <c r="T1229" s="9" t="n">
        <f aca="false">(($J1349/$J1229)^(1/10)-1)</f>
        <v>-0.0274370415822575</v>
      </c>
      <c r="U1229" s="9" t="n">
        <f aca="false">(($S1349/$S1229)^(1/10)-1)</f>
        <v>-0.0304107030494082</v>
      </c>
      <c r="V1229" s="9" t="n">
        <f aca="false">T1229-U1229</f>
        <v>0.00297366146715072</v>
      </c>
      <c r="Y1229" s="28"/>
      <c r="Z1229" s="28"/>
    </row>
    <row r="1230" customFormat="false" ht="14.65" hidden="false" customHeight="false" outlineLevel="0" collapsed="false">
      <c r="A1230" s="11" t="n">
        <v>1972.1</v>
      </c>
      <c r="B1230" s="1" t="n">
        <v>109.6</v>
      </c>
      <c r="C1230" s="2" t="n">
        <v>3.10333</v>
      </c>
      <c r="D1230" s="1" t="n">
        <v>6.23333</v>
      </c>
      <c r="E1230" s="1" t="n">
        <v>42.3</v>
      </c>
      <c r="F1230" s="2" t="n">
        <f aca="false">F1229+1/12</f>
        <v>1972.79166666657</v>
      </c>
      <c r="G1230" s="3" t="n">
        <v>6.48</v>
      </c>
      <c r="H1230" s="2" t="n">
        <v>833.120643026005</v>
      </c>
      <c r="I1230" s="2" t="n">
        <v>23.5898566160757</v>
      </c>
      <c r="J1230" s="4" t="n">
        <f aca="false">J1229*((H1230+(I1230/12))/H1229)</f>
        <v>134305.040637177</v>
      </c>
      <c r="K1230" s="2" t="n">
        <f aca="false">D1230*$E$1862/E1230</f>
        <v>47.3824443229314</v>
      </c>
      <c r="L1230" s="4" t="n">
        <f aca="false">K1230*(J1230/H1230)</f>
        <v>7638.39086637712</v>
      </c>
      <c r="M1230" s="26" t="n">
        <f aca="false">H1230/AVERAGE(K1110:K1229)</f>
        <v>17.5331838541586</v>
      </c>
      <c r="O1230" s="6" t="n">
        <f aca="false">J1230/AVERAGE(L1110:L1229)</f>
        <v>20.5023879384576</v>
      </c>
      <c r="Q1230" s="29" t="n">
        <f aca="false">1/M1230-(G1230/100-(((E1230/E1110)^(1/10))-1))</f>
        <v>0.0258208501372248</v>
      </c>
      <c r="R1230" s="3" t="n">
        <f aca="false">((G1230/G1231+G1230/1200+((1+G1231/1200)^(-119))*(1-G1230/G1231)))</f>
        <v>1.02013471181836</v>
      </c>
      <c r="S1230" s="3" t="n">
        <f aca="false">S1229*R1229*E1229/E1230</f>
        <v>11.8287886051349</v>
      </c>
      <c r="T1230" s="9" t="n">
        <f aca="false">(($J1350/$J1230)^(1/10)-1)</f>
        <v>-0.0193714234420522</v>
      </c>
      <c r="U1230" s="9" t="n">
        <f aca="false">(($S1350/$S1230)^(1/10)-1)</f>
        <v>-0.0222825548038912</v>
      </c>
      <c r="V1230" s="9" t="n">
        <f aca="false">T1230-U1230</f>
        <v>0.00291113136183896</v>
      </c>
      <c r="Y1230" s="28"/>
      <c r="Z1230" s="28"/>
    </row>
    <row r="1231" customFormat="false" ht="14.65" hidden="false" customHeight="false" outlineLevel="0" collapsed="false">
      <c r="A1231" s="11" t="n">
        <v>1972.11</v>
      </c>
      <c r="B1231" s="1" t="n">
        <v>115.1</v>
      </c>
      <c r="C1231" s="2" t="n">
        <v>3.12667</v>
      </c>
      <c r="D1231" s="1" t="n">
        <v>6.32667</v>
      </c>
      <c r="E1231" s="1" t="n">
        <v>42.4</v>
      </c>
      <c r="F1231" s="2" t="n">
        <f aca="false">F1230+1/12</f>
        <v>1972.87499999991</v>
      </c>
      <c r="G1231" s="3" t="n">
        <v>6.28</v>
      </c>
      <c r="H1231" s="2" t="n">
        <v>872.865193396227</v>
      </c>
      <c r="I1231" s="2" t="n">
        <v>23.7112199325472</v>
      </c>
      <c r="J1231" s="4" t="n">
        <f aca="false">J1230*((H1231+(I1231/12))/H1230)</f>
        <v>141030.682990658</v>
      </c>
      <c r="K1231" s="2" t="n">
        <f aca="false">D1231*$E$1862/E1231</f>
        <v>47.9785406872642</v>
      </c>
      <c r="L1231" s="4" t="n">
        <f aca="false">K1231*(J1231/H1231)</f>
        <v>7751.99471030849</v>
      </c>
      <c r="M1231" s="26" t="n">
        <f aca="false">H1231/AVERAGE(K1111:K1230)</f>
        <v>18.3388947149681</v>
      </c>
      <c r="O1231" s="6" t="n">
        <f aca="false">J1231/AVERAGE(L1111:L1230)</f>
        <v>21.4418950931275</v>
      </c>
      <c r="Q1231" s="29" t="n">
        <f aca="false">1/M1231-(G1231/100-(((E1231/E1111)^(1/10))-1))</f>
        <v>0.0255591437147356</v>
      </c>
      <c r="R1231" s="3" t="n">
        <f aca="false">((G1231/G1232+G1231/1200+((1+G1232/1200)^(-119))*(1-G1231/G1232)))</f>
        <v>0.999360456003434</v>
      </c>
      <c r="S1231" s="3" t="n">
        <f aca="false">S1230*R1230*E1230/E1231</f>
        <v>12.0384980485981</v>
      </c>
      <c r="T1231" s="9" t="n">
        <f aca="false">(($J1351/$J1231)^(1/10)-1)</f>
        <v>-0.0196464527480459</v>
      </c>
      <c r="U1231" s="9" t="n">
        <f aca="false">(($S1351/$S1231)^(1/10)-1)</f>
        <v>-0.0207989281502068</v>
      </c>
      <c r="V1231" s="9" t="n">
        <f aca="false">T1231-U1231</f>
        <v>0.0011524754021609</v>
      </c>
      <c r="Y1231" s="28"/>
      <c r="Z1231" s="28"/>
    </row>
    <row r="1232" customFormat="false" ht="14.65" hidden="false" customHeight="false" outlineLevel="0" collapsed="false">
      <c r="A1232" s="11" t="n">
        <v>1972.12</v>
      </c>
      <c r="B1232" s="1" t="n">
        <v>117.5</v>
      </c>
      <c r="C1232" s="2" t="n">
        <v>3.15</v>
      </c>
      <c r="D1232" s="1" t="n">
        <v>6.42</v>
      </c>
      <c r="E1232" s="1" t="n">
        <v>42.5</v>
      </c>
      <c r="F1232" s="2" t="n">
        <f aca="false">F1231+1/12</f>
        <v>1972.95833333324</v>
      </c>
      <c r="G1232" s="3" t="n">
        <v>6.36</v>
      </c>
      <c r="H1232" s="2" t="n">
        <v>888.96905882353</v>
      </c>
      <c r="I1232" s="2" t="n">
        <v>23.8319364705882</v>
      </c>
      <c r="J1232" s="4" t="n">
        <f aca="false">J1231*((H1232+(I1232/12))/H1231)</f>
        <v>143953.500109602</v>
      </c>
      <c r="K1232" s="2" t="n">
        <f aca="false">D1232*$E$1862/E1232</f>
        <v>48.5717562352941</v>
      </c>
      <c r="L1232" s="4" t="n">
        <f aca="false">K1232*(J1232/H1232)</f>
        <v>7865.37421875442</v>
      </c>
      <c r="M1232" s="26" t="n">
        <f aca="false">H1232/AVERAGE(K1112:K1231)</f>
        <v>18.6457194420737</v>
      </c>
      <c r="O1232" s="6" t="n">
        <f aca="false">J1232/AVERAGE(L1112:L1231)</f>
        <v>21.7968163491007</v>
      </c>
      <c r="Q1232" s="29" t="n">
        <f aca="false">1/M1232-(G1232/100-(((E1232/E1112)^(1/10))-1))</f>
        <v>0.0241054124070635</v>
      </c>
      <c r="R1232" s="3" t="n">
        <f aca="false">((G1232/G1233+G1232/1200+((1+G1233/1200)^(-119))*(1-G1232/G1233)))</f>
        <v>0.997991541094542</v>
      </c>
      <c r="S1232" s="3" t="n">
        <f aca="false">S1231*R1231*E1231/E1232</f>
        <v>12.0024911373272</v>
      </c>
      <c r="T1232" s="9" t="n">
        <f aca="false">(($J1352/$J1232)^(1/10)-1)</f>
        <v>-0.0199361000495765</v>
      </c>
      <c r="U1232" s="9" t="n">
        <f aca="false">(($S1352/$S1232)^(1/10)-1)</f>
        <v>-0.0191871307220975</v>
      </c>
      <c r="V1232" s="9" t="n">
        <f aca="false">T1232-U1232</f>
        <v>-0.000748969327478921</v>
      </c>
      <c r="Y1232" s="28"/>
      <c r="Z1232" s="28"/>
    </row>
    <row r="1233" customFormat="false" ht="14.65" hidden="false" customHeight="false" outlineLevel="0" collapsed="false">
      <c r="A1233" s="11" t="n">
        <v>1973.01</v>
      </c>
      <c r="B1233" s="1" t="n">
        <v>118.4</v>
      </c>
      <c r="C1233" s="2" t="n">
        <v>3.15667</v>
      </c>
      <c r="D1233" s="1" t="n">
        <v>6.54667</v>
      </c>
      <c r="E1233" s="1" t="n">
        <v>42.6</v>
      </c>
      <c r="F1233" s="2" t="n">
        <f aca="false">F1232+1/12</f>
        <v>1973.04166666657</v>
      </c>
      <c r="G1233" s="3" t="n">
        <v>6.46</v>
      </c>
      <c r="H1233" s="2" t="n">
        <v>893.675417840376</v>
      </c>
      <c r="I1233" s="2" t="n">
        <v>23.8263376793427</v>
      </c>
      <c r="J1233" s="4" t="n">
        <f aca="false">J1232*((H1233+(I1233/12))/H1232)</f>
        <v>145037.138025902</v>
      </c>
      <c r="K1233" s="2" t="n">
        <f aca="false">D1233*$E$1862/E1233</f>
        <v>49.4138348624413</v>
      </c>
      <c r="L1233" s="4" t="n">
        <f aca="false">K1233*(J1233/H1233)</f>
        <v>8019.51250337864</v>
      </c>
      <c r="M1233" s="26" t="n">
        <f aca="false">H1233/AVERAGE(K1113:K1232)</f>
        <v>18.7125304673024</v>
      </c>
      <c r="O1233" s="6" t="n">
        <f aca="false">J1233/AVERAGE(L1113:L1232)</f>
        <v>21.8703385327109</v>
      </c>
      <c r="Q1233" s="29" t="n">
        <f aca="false">1/M1233-(G1233/100-(((E1233/E1113)^(1/10))-1))</f>
        <v>0.0231569808941731</v>
      </c>
      <c r="R1233" s="3" t="n">
        <f aca="false">((G1233/G1234+G1233/1200+((1+G1234/1200)^(-119))*(1-G1233/G1234)))</f>
        <v>0.992332922896222</v>
      </c>
      <c r="S1233" s="3" t="n">
        <f aca="false">S1232*R1232*E1232/E1233</f>
        <v>11.9502663533421</v>
      </c>
      <c r="T1233" s="9" t="n">
        <f aca="false">(($J1353/$J1233)^(1/10)-1)</f>
        <v>-0.0170929714051178</v>
      </c>
      <c r="U1233" s="9" t="n">
        <f aca="false">(($S1353/$S1233)^(1/10)-1)</f>
        <v>-0.0176235367149267</v>
      </c>
      <c r="V1233" s="9" t="n">
        <f aca="false">T1233-U1233</f>
        <v>0.000530565309808884</v>
      </c>
      <c r="Y1233" s="28"/>
      <c r="Z1233" s="28"/>
    </row>
    <row r="1234" customFormat="false" ht="14.65" hidden="false" customHeight="false" outlineLevel="0" collapsed="false">
      <c r="A1234" s="11" t="n">
        <v>1973.02</v>
      </c>
      <c r="B1234" s="1" t="n">
        <v>114.2</v>
      </c>
      <c r="C1234" s="2" t="n">
        <v>3.16333</v>
      </c>
      <c r="D1234" s="1" t="n">
        <v>6.67333</v>
      </c>
      <c r="E1234" s="1" t="n">
        <v>42.9</v>
      </c>
      <c r="F1234" s="2" t="n">
        <f aca="false">F1233+1/12</f>
        <v>1973.12499999991</v>
      </c>
      <c r="G1234" s="3" t="n">
        <v>6.64</v>
      </c>
      <c r="H1234" s="2" t="n">
        <v>855.946303030303</v>
      </c>
      <c r="I1234" s="2" t="n">
        <v>23.7096376424242</v>
      </c>
      <c r="J1234" s="4" t="n">
        <f aca="false">J1233*((H1234+(I1234/12))/H1233)</f>
        <v>139234.630877881</v>
      </c>
      <c r="K1234" s="2" t="n">
        <f aca="false">D1234*$E$1862/E1234</f>
        <v>50.0176194606061</v>
      </c>
      <c r="L1234" s="4" t="n">
        <f aca="false">K1234*(J1234/H1234)</f>
        <v>8136.24027387292</v>
      </c>
      <c r="M1234" s="26" t="n">
        <f aca="false">H1234/AVERAGE(K1114:K1233)</f>
        <v>17.8898895991938</v>
      </c>
      <c r="O1234" s="6" t="n">
        <f aca="false">J1234/AVERAGE(L1114:L1233)</f>
        <v>20.905882678987</v>
      </c>
      <c r="Q1234" s="29" t="n">
        <f aca="false">1/M1234-(G1234/100-(((E1234/E1114)^(1/10))-1))</f>
        <v>0.0245404424460053</v>
      </c>
      <c r="R1234" s="3" t="n">
        <f aca="false">((G1234/G1235+G1234/1200+((1+G1235/1200)^(-119))*(1-G1234/G1235)))</f>
        <v>1.00047390085115</v>
      </c>
      <c r="S1234" s="3" t="n">
        <f aca="false">S1233*R1233*E1233/E1234</f>
        <v>11.7757151681934</v>
      </c>
      <c r="T1234" s="9" t="n">
        <f aca="false">(($J1354/$J1234)^(1/10)-1)</f>
        <v>-0.0110896569389609</v>
      </c>
      <c r="U1234" s="9" t="n">
        <f aca="false">(($S1354/$S1234)^(1/10)-1)</f>
        <v>-0.0169802195076448</v>
      </c>
      <c r="V1234" s="9" t="n">
        <f aca="false">T1234-U1234</f>
        <v>0.00589056256868392</v>
      </c>
      <c r="Y1234" s="28"/>
      <c r="Z1234" s="28"/>
    </row>
    <row r="1235" customFormat="false" ht="14.65" hidden="false" customHeight="false" outlineLevel="0" collapsed="false">
      <c r="A1235" s="11" t="n">
        <v>1973.03</v>
      </c>
      <c r="B1235" s="1" t="n">
        <v>112.4</v>
      </c>
      <c r="C1235" s="2" t="n">
        <v>3.17</v>
      </c>
      <c r="D1235" s="1" t="n">
        <v>6.8</v>
      </c>
      <c r="E1235" s="1" t="n">
        <v>43.3</v>
      </c>
      <c r="F1235" s="2" t="n">
        <f aca="false">F1234+1/12</f>
        <v>1973.20833333324</v>
      </c>
      <c r="G1235" s="3" t="n">
        <v>6.71</v>
      </c>
      <c r="H1235" s="2" t="n">
        <v>834.672535796767</v>
      </c>
      <c r="I1235" s="2" t="n">
        <v>23.5401418013857</v>
      </c>
      <c r="J1235" s="4" t="n">
        <f aca="false">J1234*((H1235+(I1235/12))/H1234)</f>
        <v>136093.182005352</v>
      </c>
      <c r="K1235" s="2" t="n">
        <f aca="false">D1235*$E$1862/E1235</f>
        <v>50.4962032332564</v>
      </c>
      <c r="L1235" s="4" t="n">
        <f aca="false">K1235*(J1235/H1235)</f>
        <v>8233.39535263698</v>
      </c>
      <c r="M1235" s="26" t="n">
        <f aca="false">H1235/AVERAGE(K1115:K1234)</f>
        <v>17.4121420582903</v>
      </c>
      <c r="O1235" s="6" t="n">
        <f aca="false">J1235/AVERAGE(L1115:L1234)</f>
        <v>20.3452544413237</v>
      </c>
      <c r="Q1235" s="29" t="n">
        <f aca="false">1/M1235-(G1235/100-(((E1235/E1115)^(1/10))-1))</f>
        <v>0.0259950098735119</v>
      </c>
      <c r="R1235" s="3" t="n">
        <f aca="false">((G1235/G1236+G1235/1200+((1+G1236/1200)^(-119))*(1-G1235/G1236)))</f>
        <v>1.0084879014747</v>
      </c>
      <c r="S1235" s="3" t="n">
        <f aca="false">S1234*R1234*E1234/E1235</f>
        <v>11.6724615493145</v>
      </c>
      <c r="T1235" s="9" t="n">
        <f aca="false">(($J1355/$J1235)^(1/10)-1)</f>
        <v>-0.00506317565420422</v>
      </c>
      <c r="U1235" s="9" t="n">
        <f aca="false">(($S1355/$S1235)^(1/10)-1)</f>
        <v>-0.013986529408438</v>
      </c>
      <c r="V1235" s="9" t="n">
        <f aca="false">T1235-U1235</f>
        <v>0.00892335375423381</v>
      </c>
      <c r="Y1235" s="28"/>
      <c r="Z1235" s="28"/>
    </row>
    <row r="1236" customFormat="false" ht="14.65" hidden="false" customHeight="false" outlineLevel="0" collapsed="false">
      <c r="A1236" s="11" t="n">
        <v>1973.04</v>
      </c>
      <c r="B1236" s="1" t="n">
        <v>110.3</v>
      </c>
      <c r="C1236" s="2" t="n">
        <v>3.18667</v>
      </c>
      <c r="D1236" s="1" t="n">
        <v>6.94333</v>
      </c>
      <c r="E1236" s="1" t="n">
        <v>43.6</v>
      </c>
      <c r="F1236" s="2" t="n">
        <f aca="false">F1235+1/12</f>
        <v>1973.29166666657</v>
      </c>
      <c r="G1236" s="3" t="n">
        <v>6.67</v>
      </c>
      <c r="H1236" s="2" t="n">
        <v>813.44226146789</v>
      </c>
      <c r="I1236" s="2" t="n">
        <v>23.5011065399083</v>
      </c>
      <c r="J1236" s="4" t="n">
        <f aca="false">J1235*((H1236+(I1236/12))/H1235)</f>
        <v>132950.911100726</v>
      </c>
      <c r="K1236" s="2" t="n">
        <f aca="false">D1236*$E$1862/E1236</f>
        <v>51.2057847444954</v>
      </c>
      <c r="L1236" s="4" t="n">
        <f aca="false">K1236*(J1236/H1236)</f>
        <v>8369.19355913875</v>
      </c>
      <c r="M1236" s="26" t="n">
        <f aca="false">H1236/AVERAGE(K1116:K1235)</f>
        <v>16.9357400660508</v>
      </c>
      <c r="O1236" s="6" t="n">
        <f aca="false">J1236/AVERAGE(L1116:L1235)</f>
        <v>19.7873255229585</v>
      </c>
      <c r="Q1236" s="29" t="n">
        <f aca="false">1/M1236-(G1236/100-(((E1236/E1116)^(1/10))-1))</f>
        <v>0.028725870505723</v>
      </c>
      <c r="R1236" s="3" t="n">
        <f aca="false">((G1236/G1237+G1236/1200+((1+G1237/1200)^(-119))*(1-G1236/G1237)))</f>
        <v>0.992628713279005</v>
      </c>
      <c r="S1236" s="3" t="n">
        <f aca="false">S1235*R1235*E1235/E1236</f>
        <v>11.6905394438326</v>
      </c>
      <c r="T1236" s="9" t="n">
        <f aca="false">(($J1356/$J1236)^(1/10)-1)</f>
        <v>0.000659908404376353</v>
      </c>
      <c r="U1236" s="9" t="n">
        <f aca="false">(($S1356/$S1236)^(1/10)-1)</f>
        <v>-0.0133201973330003</v>
      </c>
      <c r="V1236" s="9" t="n">
        <f aca="false">T1236-U1236</f>
        <v>0.0139801057373766</v>
      </c>
      <c r="Y1236" s="28"/>
      <c r="Z1236" s="28"/>
    </row>
    <row r="1237" customFormat="false" ht="14.65" hidden="false" customHeight="false" outlineLevel="0" collapsed="false">
      <c r="A1237" s="11" t="n">
        <v>1973.05</v>
      </c>
      <c r="B1237" s="1" t="n">
        <v>107.2</v>
      </c>
      <c r="C1237" s="2" t="n">
        <v>3.20333</v>
      </c>
      <c r="D1237" s="1" t="n">
        <v>7.08667</v>
      </c>
      <c r="E1237" s="1" t="n">
        <v>43.9</v>
      </c>
      <c r="F1237" s="2" t="n">
        <f aca="false">F1236+1/12</f>
        <v>1973.37499999991</v>
      </c>
      <c r="G1237" s="3" t="n">
        <v>6.85</v>
      </c>
      <c r="H1237" s="2" t="n">
        <v>785.17773120729</v>
      </c>
      <c r="I1237" s="2" t="n">
        <v>23.4625315457859</v>
      </c>
      <c r="J1237" s="4" t="n">
        <f aca="false">J1236*((H1237+(I1237/12))/H1236)</f>
        <v>128650.85424745</v>
      </c>
      <c r="K1237" s="2" t="n">
        <f aca="false">D1237*$E$1862/E1237</f>
        <v>51.9057413471526</v>
      </c>
      <c r="L1237" s="4" t="n">
        <f aca="false">K1237*(J1237/H1237)</f>
        <v>8504.7215416957</v>
      </c>
      <c r="M1237" s="26" t="n">
        <f aca="false">H1237/AVERAGE(K1117:K1236)</f>
        <v>16.3143387596686</v>
      </c>
      <c r="O1237" s="6" t="n">
        <f aca="false">J1237/AVERAGE(L1117:L1236)</f>
        <v>19.0611457290069</v>
      </c>
      <c r="Q1237" s="29" t="n">
        <f aca="false">1/M1237-(G1237/100-(((E1237/E1117)^(1/10))-1))</f>
        <v>0.0298858238595989</v>
      </c>
      <c r="R1237" s="3" t="n">
        <f aca="false">((G1237/G1238+G1237/1200+((1+G1238/1200)^(-119))*(1-G1237/G1238)))</f>
        <v>1.00212469579921</v>
      </c>
      <c r="S1237" s="3" t="n">
        <f aca="false">S1236*R1236*E1236/E1237</f>
        <v>11.525064225038</v>
      </c>
      <c r="T1237" s="9" t="n">
        <f aca="false">(($J1357/$J1237)^(1/10)-1)</f>
        <v>0.00769973855935024</v>
      </c>
      <c r="U1237" s="9" t="n">
        <f aca="false">(($S1357/$S1237)^(1/10)-1)</f>
        <v>-0.0115383857000909</v>
      </c>
      <c r="V1237" s="9" t="n">
        <f aca="false">T1237-U1237</f>
        <v>0.0192381242594412</v>
      </c>
      <c r="Y1237" s="28"/>
      <c r="Z1237" s="28"/>
    </row>
    <row r="1238" customFormat="false" ht="14.65" hidden="false" customHeight="false" outlineLevel="0" collapsed="false">
      <c r="A1238" s="11" t="n">
        <v>1973.06</v>
      </c>
      <c r="B1238" s="1" t="n">
        <v>104.8</v>
      </c>
      <c r="C1238" s="2" t="n">
        <v>3.22</v>
      </c>
      <c r="D1238" s="1" t="n">
        <v>7.23</v>
      </c>
      <c r="E1238" s="1" t="n">
        <v>44.2</v>
      </c>
      <c r="F1238" s="2" t="n">
        <f aca="false">F1237+1/12</f>
        <v>1973.45833333324</v>
      </c>
      <c r="G1238" s="3" t="n">
        <v>6.9</v>
      </c>
      <c r="H1238" s="2" t="n">
        <v>762.389176470588</v>
      </c>
      <c r="I1238" s="2" t="n">
        <v>23.4245529411765</v>
      </c>
      <c r="J1238" s="4" t="n">
        <f aca="false">J1237*((H1238+(I1238/12))/H1237)</f>
        <v>125236.806023873</v>
      </c>
      <c r="K1238" s="2" t="n">
        <f aca="false">D1238*$E$1862/E1238</f>
        <v>52.5961235294118</v>
      </c>
      <c r="L1238" s="4" t="n">
        <f aca="false">K1238*(J1238/H1238)</f>
        <v>8639.90560641795</v>
      </c>
      <c r="M1238" s="26" t="n">
        <f aca="false">H1238/AVERAGE(K1118:K1237)</f>
        <v>15.808323047682</v>
      </c>
      <c r="O1238" s="6" t="n">
        <f aca="false">J1238/AVERAGE(L1118:L1237)</f>
        <v>18.4706016781037</v>
      </c>
      <c r="Q1238" s="29" t="n">
        <f aca="false">1/M1238-(G1238/100-(((E1238/E1118)^(1/10))-1))</f>
        <v>0.0317147663098105</v>
      </c>
      <c r="R1238" s="3" t="n">
        <f aca="false">((G1238/G1239+G1238/1200+((1+G1239/1200)^(-119))*(1-G1238/G1239)))</f>
        <v>0.989431462657055</v>
      </c>
      <c r="S1238" s="3" t="n">
        <f aca="false">S1237*R1237*E1237/E1238</f>
        <v>11.4711608596737</v>
      </c>
      <c r="T1238" s="9" t="n">
        <f aca="false">(($J1358/$J1238)^(1/10)-1)</f>
        <v>0.0118665240778284</v>
      </c>
      <c r="U1238" s="9" t="n">
        <f aca="false">(($S1358/$S1238)^(1/10)-1)</f>
        <v>-0.0133512400603214</v>
      </c>
      <c r="V1238" s="9" t="n">
        <f aca="false">T1238-U1238</f>
        <v>0.0252177641381498</v>
      </c>
      <c r="Y1238" s="28"/>
      <c r="Z1238" s="28"/>
    </row>
    <row r="1239" customFormat="false" ht="14.65" hidden="false" customHeight="false" outlineLevel="0" collapsed="false">
      <c r="A1239" s="11" t="n">
        <v>1973.07</v>
      </c>
      <c r="B1239" s="1" t="n">
        <v>105.8</v>
      </c>
      <c r="C1239" s="2" t="n">
        <v>3.23667</v>
      </c>
      <c r="D1239" s="1" t="n">
        <v>7.38333</v>
      </c>
      <c r="E1239" s="1" t="n">
        <v>44.3</v>
      </c>
      <c r="F1239" s="2" t="n">
        <f aca="false">F1238+1/12</f>
        <v>1973.54166666657</v>
      </c>
      <c r="G1239" s="3" t="n">
        <v>7.13</v>
      </c>
      <c r="H1239" s="2" t="n">
        <v>767.926492099323</v>
      </c>
      <c r="I1239" s="2" t="n">
        <v>23.4926714478555</v>
      </c>
      <c r="J1239" s="4" t="n">
        <f aca="false">J1238*((H1239+(I1239/12))/H1238)</f>
        <v>126468.007463177</v>
      </c>
      <c r="K1239" s="2" t="n">
        <f aca="false">D1239*$E$1862/E1239</f>
        <v>53.5903091390519</v>
      </c>
      <c r="L1239" s="4" t="n">
        <f aca="false">K1239*(J1239/H1239)</f>
        <v>8825.66194275139</v>
      </c>
      <c r="M1239" s="26" t="n">
        <f aca="false">H1239/AVERAGE(K1119:K1238)</f>
        <v>15.8895185739888</v>
      </c>
      <c r="O1239" s="6" t="n">
        <f aca="false">J1239/AVERAGE(L1119:L1238)</f>
        <v>18.5655165828225</v>
      </c>
      <c r="Q1239" s="29" t="n">
        <f aca="false">1/M1239-(G1239/100-(((E1239/E1119)^(1/10))-1))</f>
        <v>0.0289874919477448</v>
      </c>
      <c r="R1239" s="3" t="n">
        <f aca="false">((G1239/G1240+G1239/1200+((1+G1240/1200)^(-119))*(1-G1239/G1240)))</f>
        <v>0.987010587626031</v>
      </c>
      <c r="S1239" s="3" t="n">
        <f aca="false">S1238*R1238*E1238/E1239</f>
        <v>11.3243068639966</v>
      </c>
      <c r="T1239" s="9" t="n">
        <f aca="false">(($J1359/$J1239)^(1/10)-1)</f>
        <v>0.0111858986483295</v>
      </c>
      <c r="U1239" s="9" t="n">
        <f aca="false">(($S1359/$S1239)^(1/10)-1)</f>
        <v>-0.0147084961704517</v>
      </c>
      <c r="V1239" s="9" t="n">
        <f aca="false">T1239-U1239</f>
        <v>0.0258943948187812</v>
      </c>
      <c r="Y1239" s="28"/>
      <c r="Z1239" s="28"/>
    </row>
    <row r="1240" customFormat="false" ht="14.65" hidden="false" customHeight="false" outlineLevel="0" collapsed="false">
      <c r="A1240" s="11" t="n">
        <v>1973.08</v>
      </c>
      <c r="B1240" s="1" t="n">
        <v>103.8</v>
      </c>
      <c r="C1240" s="2" t="n">
        <v>3.25333</v>
      </c>
      <c r="D1240" s="1" t="n">
        <v>7.53667</v>
      </c>
      <c r="E1240" s="1" t="n">
        <v>45.1</v>
      </c>
      <c r="F1240" s="2" t="n">
        <f aca="false">F1239+1/12</f>
        <v>1973.62499999991</v>
      </c>
      <c r="G1240" s="3" t="n">
        <v>7.4</v>
      </c>
      <c r="H1240" s="2" t="n">
        <v>740.045667405765</v>
      </c>
      <c r="I1240" s="2" t="n">
        <v>23.1947280456763</v>
      </c>
      <c r="J1240" s="4" t="n">
        <f aca="false">J1239*((H1240+(I1240/12))/H1239)</f>
        <v>122194.703799496</v>
      </c>
      <c r="K1240" s="2" t="n">
        <f aca="false">D1240*$E$1862/E1240</f>
        <v>53.7329477858093</v>
      </c>
      <c r="L1240" s="4" t="n">
        <f aca="false">K1240*(J1240/H1240)</f>
        <v>8872.2654940708</v>
      </c>
      <c r="M1240" s="26" t="n">
        <f aca="false">H1240/AVERAGE(K1120:K1239)</f>
        <v>15.2785010947061</v>
      </c>
      <c r="O1240" s="6" t="n">
        <f aca="false">J1240/AVERAGE(L1120:L1239)</f>
        <v>17.852222658614</v>
      </c>
      <c r="Q1240" s="29" t="n">
        <f aca="false">1/M1240-(G1240/100-(((E1240/E1120)^(1/10))-1))</f>
        <v>0.0306626418683666</v>
      </c>
      <c r="R1240" s="3" t="n">
        <f aca="false">((G1240/G1241+G1240/1200+((1+G1241/1200)^(-119))*(1-G1240/G1241)))</f>
        <v>1.02819994181188</v>
      </c>
      <c r="S1240" s="3" t="n">
        <f aca="false">S1239*R1239*E1239/E1240</f>
        <v>10.9789453927379</v>
      </c>
      <c r="T1240" s="9" t="n">
        <f aca="false">(($J1360/$J1240)^(1/10)-1)</f>
        <v>0.0118959062608102</v>
      </c>
      <c r="U1240" s="9" t="n">
        <f aca="false">(($S1360/$S1240)^(1/10)-1)</f>
        <v>-0.0137275632925381</v>
      </c>
      <c r="V1240" s="9" t="n">
        <f aca="false">T1240-U1240</f>
        <v>0.0256234695533483</v>
      </c>
      <c r="Y1240" s="28"/>
      <c r="Z1240" s="28"/>
    </row>
    <row r="1241" customFormat="false" ht="14.65" hidden="false" customHeight="false" outlineLevel="0" collapsed="false">
      <c r="A1241" s="11" t="n">
        <v>1973.09</v>
      </c>
      <c r="B1241" s="1" t="n">
        <v>105.6</v>
      </c>
      <c r="C1241" s="2" t="n">
        <v>3.27</v>
      </c>
      <c r="D1241" s="1" t="n">
        <v>7.69</v>
      </c>
      <c r="E1241" s="1" t="n">
        <v>45.2</v>
      </c>
      <c r="F1241" s="2" t="n">
        <f aca="false">F1240+1/12</f>
        <v>1973.70833333324</v>
      </c>
      <c r="G1241" s="3" t="n">
        <v>7.09</v>
      </c>
      <c r="H1241" s="2" t="n">
        <v>751.213168141593</v>
      </c>
      <c r="I1241" s="2" t="n">
        <v>23.2619986725664</v>
      </c>
      <c r="J1241" s="4" t="n">
        <f aca="false">J1240*((H1241+(I1241/12))/H1240)</f>
        <v>124358.737635418</v>
      </c>
      <c r="K1241" s="2" t="n">
        <f aca="false">D1241*$E$1862/E1241</f>
        <v>54.7048225663717</v>
      </c>
      <c r="L1241" s="4" t="n">
        <f aca="false">K1241*(J1241/H1241)</f>
        <v>9056.04822363981</v>
      </c>
      <c r="M1241" s="26" t="n">
        <f aca="false">H1241/AVERAGE(K1121:K1240)</f>
        <v>15.4753086018056</v>
      </c>
      <c r="O1241" s="6" t="n">
        <f aca="false">J1241/AVERAGE(L1121:L1240)</f>
        <v>18.0820837279354</v>
      </c>
      <c r="Q1241" s="29" t="n">
        <f aca="false">1/M1241-(G1241/100-(((E1241/E1121)^(1/10))-1))</f>
        <v>0.0331604561310764</v>
      </c>
      <c r="R1241" s="3" t="n">
        <f aca="false">((G1241/G1242+G1241/1200+((1+G1242/1200)^(-119))*(1-G1241/G1242)))</f>
        <v>1.02751494780542</v>
      </c>
      <c r="S1241" s="3" t="n">
        <f aca="false">S1240*R1240*E1240/E1241</f>
        <v>11.263576343584</v>
      </c>
      <c r="T1241" s="9" t="n">
        <f aca="false">(($J1361/$J1241)^(1/10)-1)</f>
        <v>0.0129162795818476</v>
      </c>
      <c r="U1241" s="9" t="n">
        <f aca="false">(($S1361/$S1241)^(1/10)-1)</f>
        <v>-0.0146342665511741</v>
      </c>
      <c r="V1241" s="9" t="n">
        <f aca="false">T1241-U1241</f>
        <v>0.0275505461330217</v>
      </c>
      <c r="Y1241" s="28"/>
      <c r="Z1241" s="28"/>
    </row>
    <row r="1242" customFormat="false" ht="14.65" hidden="false" customHeight="false" outlineLevel="0" collapsed="false">
      <c r="A1242" s="11" t="n">
        <v>1973.1</v>
      </c>
      <c r="B1242" s="1" t="n">
        <v>109.8</v>
      </c>
      <c r="C1242" s="2" t="n">
        <v>3.30667</v>
      </c>
      <c r="D1242" s="1" t="n">
        <v>7.84667</v>
      </c>
      <c r="E1242" s="1" t="n">
        <v>45.6</v>
      </c>
      <c r="F1242" s="2" t="n">
        <f aca="false">F1241+1/12</f>
        <v>1973.79166666657</v>
      </c>
      <c r="G1242" s="3" t="n">
        <v>6.79</v>
      </c>
      <c r="H1242" s="2" t="n">
        <v>774.239289473684</v>
      </c>
      <c r="I1242" s="2" t="n">
        <v>23.3165194109649</v>
      </c>
      <c r="J1242" s="4" t="n">
        <f aca="false">J1241*((H1242+(I1242/12))/H1241)</f>
        <v>128492.229862638</v>
      </c>
      <c r="K1242" s="2" t="n">
        <f aca="false">D1242*$E$1862/E1242</f>
        <v>55.3296922179825</v>
      </c>
      <c r="L1242" s="4" t="n">
        <f aca="false">K1242*(J1242/H1242)</f>
        <v>9182.47837246145</v>
      </c>
      <c r="M1242" s="26" t="n">
        <f aca="false">H1242/AVERAGE(K1122:K1241)</f>
        <v>15.9135163089334</v>
      </c>
      <c r="O1242" s="6" t="n">
        <f aca="false">J1242/AVERAGE(L1122:L1241)</f>
        <v>18.5920780710811</v>
      </c>
      <c r="Q1242" s="29" t="n">
        <f aca="false">1/M1242-(G1242/100-(((E1242/E1122)^(1/10))-1))</f>
        <v>0.0349589961349518</v>
      </c>
      <c r="R1242" s="3" t="n">
        <f aca="false">((G1242/G1243+G1242/1200+((1+G1243/1200)^(-119))*(1-G1242/G1243)))</f>
        <v>1.00999114911771</v>
      </c>
      <c r="S1242" s="3" t="n">
        <f aca="false">S1241*R1241*E1241/E1242</f>
        <v>11.4719711898434</v>
      </c>
      <c r="T1242" s="9" t="n">
        <f aca="false">(($J1362/$J1242)^(1/10)-1)</f>
        <v>0.00996292906679219</v>
      </c>
      <c r="U1242" s="9" t="n">
        <f aca="false">(($S1362/$S1242)^(1/10)-1)</f>
        <v>-0.0151512888432677</v>
      </c>
      <c r="V1242" s="9" t="n">
        <f aca="false">T1242-U1242</f>
        <v>0.0251142179100599</v>
      </c>
      <c r="Y1242" s="28"/>
      <c r="Z1242" s="28"/>
    </row>
    <row r="1243" customFormat="false" ht="14.65" hidden="false" customHeight="false" outlineLevel="0" collapsed="false">
      <c r="A1243" s="11" t="n">
        <v>1973.11</v>
      </c>
      <c r="B1243" s="1" t="n">
        <v>102</v>
      </c>
      <c r="C1243" s="2" t="n">
        <v>3.34333</v>
      </c>
      <c r="D1243" s="1" t="n">
        <v>8.00333</v>
      </c>
      <c r="E1243" s="1" t="n">
        <v>45.9</v>
      </c>
      <c r="F1243" s="2" t="n">
        <f aca="false">F1242+1/12</f>
        <v>1973.87499999991</v>
      </c>
      <c r="G1243" s="3" t="n">
        <v>6.73</v>
      </c>
      <c r="H1243" s="2" t="n">
        <v>714.537777777778</v>
      </c>
      <c r="I1243" s="2" t="n">
        <v>23.4209371429194</v>
      </c>
      <c r="J1243" s="4" t="n">
        <f aca="false">J1242*((H1243+(I1243/12))/H1242)</f>
        <v>118908.117523879</v>
      </c>
      <c r="K1243" s="2" t="n">
        <f aca="false">D1243*$E$1862/E1243</f>
        <v>56.0655062061002</v>
      </c>
      <c r="L1243" s="4" t="n">
        <f aca="false">K1243*(J1243/H1243)</f>
        <v>9330.00886492536</v>
      </c>
      <c r="M1243" s="26" t="n">
        <f aca="false">H1243/AVERAGE(K1123:K1242)</f>
        <v>14.6518451597106</v>
      </c>
      <c r="O1243" s="6" t="n">
        <f aca="false">J1243/AVERAGE(L1123:L1242)</f>
        <v>17.1197429771395</v>
      </c>
      <c r="Q1243" s="29" t="n">
        <f aca="false">1/M1243-(G1243/100-(((E1243/E1123)^(1/10))-1))</f>
        <v>0.0416523287602511</v>
      </c>
      <c r="R1243" s="3" t="n">
        <f aca="false">((G1243/G1244+G1243/1200+((1+G1244/1200)^(-119))*(1-G1243/G1244)))</f>
        <v>1.00488651711926</v>
      </c>
      <c r="S1243" s="3" t="n">
        <f aca="false">S1242*R1242*E1242/E1243</f>
        <v>11.5108600224225</v>
      </c>
      <c r="T1243" s="9" t="n">
        <f aca="false">(($J1363/$J1243)^(1/10)-1)</f>
        <v>0.0164549750036298</v>
      </c>
      <c r="U1243" s="9" t="n">
        <f aca="false">(($S1363/$S1243)^(1/10)-1)</f>
        <v>-0.0155972695618748</v>
      </c>
      <c r="V1243" s="9" t="n">
        <f aca="false">T1243-U1243</f>
        <v>0.0320522445655046</v>
      </c>
      <c r="Y1243" s="28"/>
      <c r="Z1243" s="28"/>
    </row>
    <row r="1244" customFormat="false" ht="14.65" hidden="false" customHeight="false" outlineLevel="0" collapsed="false">
      <c r="A1244" s="11" t="n">
        <v>1973.12</v>
      </c>
      <c r="B1244" s="1" t="n">
        <v>94.78</v>
      </c>
      <c r="C1244" s="2" t="n">
        <v>3.38</v>
      </c>
      <c r="D1244" s="1" t="n">
        <v>8.16</v>
      </c>
      <c r="E1244" s="1" t="n">
        <v>46.2</v>
      </c>
      <c r="F1244" s="2" t="n">
        <f aca="false">F1243+1/12</f>
        <v>1973.95833333324</v>
      </c>
      <c r="G1244" s="3" t="n">
        <v>6.74</v>
      </c>
      <c r="H1244" s="2" t="n">
        <v>659.648284848485</v>
      </c>
      <c r="I1244" s="2" t="n">
        <v>23.5240683982684</v>
      </c>
      <c r="J1244" s="4" t="n">
        <f aca="false">J1243*((H1244+(I1244/12))/H1243)</f>
        <v>110100.037324829</v>
      </c>
      <c r="K1244" s="2" t="n">
        <f aca="false">D1244*$E$1862/E1244</f>
        <v>56.7918337662338</v>
      </c>
      <c r="L1244" s="4" t="n">
        <f aca="false">K1244*(J1244/H1244)</f>
        <v>9478.96501973631</v>
      </c>
      <c r="M1244" s="26" t="n">
        <f aca="false">H1244/AVERAGE(K1124:K1243)</f>
        <v>13.4933296862059</v>
      </c>
      <c r="O1244" s="6" t="n">
        <f aca="false">J1244/AVERAGE(L1124:L1243)</f>
        <v>15.7711022106452</v>
      </c>
      <c r="Q1244" s="29" t="n">
        <f aca="false">1/M1244-(G1244/100-(((E1244/E1124)^(1/10))-1))</f>
        <v>0.0477529280537835</v>
      </c>
      <c r="R1244" s="3" t="n">
        <f aca="false">((G1244/G1245+G1244/1200+((1+G1245/1200)^(-119))*(1-G1244/G1245)))</f>
        <v>0.987769478090497</v>
      </c>
      <c r="S1244" s="3" t="n">
        <f aca="false">S1243*R1243*E1243/E1244</f>
        <v>11.4919969458302</v>
      </c>
      <c r="T1244" s="9" t="n">
        <f aca="false">(($J1364/$J1244)^(1/10)-1)</f>
        <v>0.0240770502202341</v>
      </c>
      <c r="U1244" s="9" t="n">
        <f aca="false">(($S1364/$S1244)^(1/10)-1)</f>
        <v>-0.0153766352722503</v>
      </c>
      <c r="V1244" s="9" t="n">
        <f aca="false">T1244-U1244</f>
        <v>0.0394536854924844</v>
      </c>
      <c r="Y1244" s="28"/>
      <c r="Z1244" s="28"/>
    </row>
    <row r="1245" customFormat="false" ht="14.65" hidden="false" customHeight="false" outlineLevel="0" collapsed="false">
      <c r="A1245" s="11" t="n">
        <v>1974.01</v>
      </c>
      <c r="B1245" s="1" t="n">
        <v>96.11</v>
      </c>
      <c r="C1245" s="2" t="n">
        <v>3.4</v>
      </c>
      <c r="D1245" s="1" t="n">
        <v>8.22667</v>
      </c>
      <c r="E1245" s="1" t="n">
        <v>46.6</v>
      </c>
      <c r="F1245" s="2" t="n">
        <f aca="false">F1244+1/12</f>
        <v>1974.04166666657</v>
      </c>
      <c r="G1245" s="3" t="n">
        <v>6.99</v>
      </c>
      <c r="H1245" s="2" t="n">
        <v>663.163124892704</v>
      </c>
      <c r="I1245" s="2" t="n">
        <v>23.4601459227468</v>
      </c>
      <c r="J1245" s="4" t="n">
        <f aca="false">J1244*((H1245+(I1245/12))/H1244)</f>
        <v>111012.994950436</v>
      </c>
      <c r="K1245" s="2" t="n">
        <f aca="false">D1245*$E$1862/E1245</f>
        <v>56.7643760759657</v>
      </c>
      <c r="L1245" s="4" t="n">
        <f aca="false">K1245*(J1245/H1245)</f>
        <v>9502.31271635528</v>
      </c>
      <c r="M1245" s="26" t="n">
        <f aca="false">H1245/AVERAGE(K1125:K1244)</f>
        <v>13.5307218925139</v>
      </c>
      <c r="O1245" s="6" t="n">
        <f aca="false">J1245/AVERAGE(L1125:L1244)</f>
        <v>15.8191415184647</v>
      </c>
      <c r="Q1245" s="29" t="n">
        <f aca="false">1/M1245-(G1245/100-(((E1245/E1125)^(1/10))-1))</f>
        <v>0.045945965557319</v>
      </c>
      <c r="R1245" s="3" t="n">
        <f aca="false">((G1245/G1246+G1245/1200+((1+G1246/1200)^(-119))*(1-G1245/G1246)))</f>
        <v>1.00796949723757</v>
      </c>
      <c r="S1245" s="3" t="n">
        <f aca="false">S1244*R1244*E1244/E1245</f>
        <v>11.2540065393454</v>
      </c>
      <c r="T1245" s="9" t="n">
        <f aca="false">(($J1365/$J1245)^(1/10)-1)</f>
        <v>0.0242294438662571</v>
      </c>
      <c r="U1245" s="9" t="n">
        <f aca="false">(($S1365/$S1245)^(1/10)-1)</f>
        <v>-0.0120159770172329</v>
      </c>
      <c r="V1245" s="9" t="n">
        <f aca="false">T1245-U1245</f>
        <v>0.03624542088349</v>
      </c>
      <c r="Y1245" s="28"/>
      <c r="Z1245" s="28"/>
    </row>
    <row r="1246" customFormat="false" ht="14.65" hidden="false" customHeight="false" outlineLevel="0" collapsed="false">
      <c r="A1246" s="11" t="n">
        <v>1974.02</v>
      </c>
      <c r="B1246" s="1" t="n">
        <v>93.45</v>
      </c>
      <c r="C1246" s="2" t="n">
        <v>3.42</v>
      </c>
      <c r="D1246" s="1" t="n">
        <v>8.29333</v>
      </c>
      <c r="E1246" s="1" t="n">
        <v>47.2</v>
      </c>
      <c r="F1246" s="2" t="n">
        <f aca="false">F1245+1/12</f>
        <v>1974.12499999991</v>
      </c>
      <c r="G1246" s="3" t="n">
        <v>6.96</v>
      </c>
      <c r="H1246" s="2" t="n">
        <v>636.612286016949</v>
      </c>
      <c r="I1246" s="2" t="n">
        <v>23.2981703389831</v>
      </c>
      <c r="J1246" s="4" t="n">
        <f aca="false">J1245*((H1246+(I1246/12))/H1245)</f>
        <v>106893.413004487</v>
      </c>
      <c r="K1246" s="2" t="n">
        <f aca="false">D1246*$E$1862/E1246</f>
        <v>56.4969049758475</v>
      </c>
      <c r="L1246" s="4" t="n">
        <f aca="false">K1246*(J1246/H1246)</f>
        <v>9486.38147536113</v>
      </c>
      <c r="M1246" s="26" t="n">
        <f aca="false">H1246/AVERAGE(K1126:K1245)</f>
        <v>12.9573212802054</v>
      </c>
      <c r="O1246" s="6" t="n">
        <f aca="false">J1246/AVERAGE(L1126:L1245)</f>
        <v>15.1542921463387</v>
      </c>
      <c r="Q1246" s="29" t="n">
        <f aca="false">1/M1246-(G1246/100-(((E1246/E1126)^(1/10))-1))</f>
        <v>0.0508503679227042</v>
      </c>
      <c r="R1246" s="3" t="n">
        <f aca="false">((G1246/G1247+G1246/1200+((1+G1247/1200)^(-119))*(1-G1246/G1247)))</f>
        <v>0.988124684107606</v>
      </c>
      <c r="S1246" s="3" t="n">
        <f aca="false">S1245*R1245*E1245/E1246</f>
        <v>11.1994957966768</v>
      </c>
      <c r="T1246" s="9" t="n">
        <f aca="false">(($J1366/$J1246)^(1/10)-1)</f>
        <v>0.0222301865028163</v>
      </c>
      <c r="U1246" s="9" t="n">
        <f aca="false">(($S1366/$S1246)^(1/10)-1)</f>
        <v>-0.0120366196685872</v>
      </c>
      <c r="V1246" s="9" t="n">
        <f aca="false">T1246-U1246</f>
        <v>0.0342668061714034</v>
      </c>
      <c r="Y1246" s="28"/>
      <c r="Z1246" s="28"/>
    </row>
    <row r="1247" customFormat="false" ht="14.65" hidden="false" customHeight="false" outlineLevel="0" collapsed="false">
      <c r="A1247" s="11" t="n">
        <v>1974.03</v>
      </c>
      <c r="B1247" s="1" t="n">
        <v>97.44</v>
      </c>
      <c r="C1247" s="2" t="n">
        <v>3.44</v>
      </c>
      <c r="D1247" s="1" t="n">
        <v>8.36</v>
      </c>
      <c r="E1247" s="1" t="n">
        <v>47.8</v>
      </c>
      <c r="F1247" s="2" t="n">
        <f aca="false">F1246+1/12</f>
        <v>1974.20833333324</v>
      </c>
      <c r="G1247" s="3" t="n">
        <v>7.21</v>
      </c>
      <c r="H1247" s="2" t="n">
        <v>655.461348953975</v>
      </c>
      <c r="I1247" s="2" t="n">
        <v>23.1402610878661</v>
      </c>
      <c r="J1247" s="4" t="n">
        <f aca="false">J1246*((H1247+(I1247/12))/H1246)</f>
        <v>110382.144176006</v>
      </c>
      <c r="K1247" s="2" t="n">
        <f aca="false">D1247*$E$1862/E1247</f>
        <v>56.2362158995816</v>
      </c>
      <c r="L1247" s="4" t="n">
        <f aca="false">K1247*(J1247/H1247)</f>
        <v>9470.38921707115</v>
      </c>
      <c r="M1247" s="26" t="n">
        <f aca="false">H1247/AVERAGE(K1127:K1246)</f>
        <v>13.3103642391402</v>
      </c>
      <c r="O1247" s="6" t="n">
        <f aca="false">J1247/AVERAGE(L1127:L1246)</f>
        <v>15.5711221422643</v>
      </c>
      <c r="Q1247" s="29" t="n">
        <f aca="false">1/M1247-(G1247/100-(((E1247/E1127)^(1/10))-1))</f>
        <v>0.0476220163978608</v>
      </c>
      <c r="R1247" s="3" t="n">
        <f aca="false">((G1247/G1248+G1247/1200+((1+G1248/1200)^(-119))*(1-G1247/G1248)))</f>
        <v>0.985074655154589</v>
      </c>
      <c r="S1247" s="3" t="n">
        <f aca="false">S1246*R1246*E1246/E1247</f>
        <v>10.9275882264283</v>
      </c>
      <c r="T1247" s="9" t="n">
        <f aca="false">(($J1367/$J1247)^(1/10)-1)</f>
        <v>0.0192050133382451</v>
      </c>
      <c r="U1247" s="9" t="n">
        <f aca="false">(($S1367/$S1247)^(1/10)-1)</f>
        <v>-0.011549315348687</v>
      </c>
      <c r="V1247" s="9" t="n">
        <f aca="false">T1247-U1247</f>
        <v>0.0307543286869321</v>
      </c>
      <c r="Y1247" s="28"/>
      <c r="Z1247" s="28"/>
    </row>
    <row r="1248" customFormat="false" ht="14.65" hidden="false" customHeight="false" outlineLevel="0" collapsed="false">
      <c r="A1248" s="11" t="n">
        <v>1974.04</v>
      </c>
      <c r="B1248" s="1" t="n">
        <v>92.46</v>
      </c>
      <c r="C1248" s="2" t="n">
        <v>3.46</v>
      </c>
      <c r="D1248" s="1" t="n">
        <v>8.48667</v>
      </c>
      <c r="E1248" s="1" t="n">
        <v>48</v>
      </c>
      <c r="F1248" s="2" t="n">
        <f aca="false">F1247+1/12</f>
        <v>1974.29166666657</v>
      </c>
      <c r="G1248" s="3" t="n">
        <v>7.51</v>
      </c>
      <c r="H1248" s="2" t="n">
        <v>619.3702775</v>
      </c>
      <c r="I1248" s="2" t="n">
        <v>23.1778191666667</v>
      </c>
      <c r="J1248" s="4" t="n">
        <f aca="false">J1247*((H1248+(I1248/12))/H1247)</f>
        <v>104629.541965917</v>
      </c>
      <c r="K1248" s="2" t="n">
        <f aca="false">D1248*$E$1862/E1248</f>
        <v>56.85043427375</v>
      </c>
      <c r="L1248" s="4" t="n">
        <f aca="false">K1248*(J1248/H1248)</f>
        <v>9603.68153705265</v>
      </c>
      <c r="M1248" s="26" t="n">
        <f aca="false">H1248/AVERAGE(K1128:K1247)</f>
        <v>12.5504110485409</v>
      </c>
      <c r="O1248" s="6" t="n">
        <f aca="false">J1248/AVERAGE(L1128:L1247)</f>
        <v>14.6883099965563</v>
      </c>
      <c r="Q1248" s="29" t="n">
        <f aca="false">1/M1248-(G1248/100-(((E1248/E1128)^(1/10))-1))</f>
        <v>0.0496075047546469</v>
      </c>
      <c r="R1248" s="3" t="n">
        <f aca="false">((G1248/G1249+G1248/1200+((1+G1249/1200)^(-119))*(1-G1248/G1249)))</f>
        <v>1.00138869967763</v>
      </c>
      <c r="S1248" s="3" t="n">
        <f aca="false">S1247*R1247*E1247/E1248</f>
        <v>10.7196381613043</v>
      </c>
      <c r="T1248" s="9" t="n">
        <f aca="false">(($J1368/$J1248)^(1/10)-1)</f>
        <v>0.0246972715081431</v>
      </c>
      <c r="U1248" s="9" t="n">
        <f aca="false">(($S1368/$S1248)^(1/10)-1)</f>
        <v>-0.0108464363540055</v>
      </c>
      <c r="V1248" s="9" t="n">
        <f aca="false">T1248-U1248</f>
        <v>0.0355437078621486</v>
      </c>
      <c r="Y1248" s="28"/>
      <c r="Z1248" s="28"/>
    </row>
    <row r="1249" customFormat="false" ht="14.65" hidden="false" customHeight="false" outlineLevel="0" collapsed="false">
      <c r="A1249" s="11" t="n">
        <v>1974.05</v>
      </c>
      <c r="B1249" s="1" t="n">
        <v>89.67</v>
      </c>
      <c r="C1249" s="2" t="n">
        <v>3.48</v>
      </c>
      <c r="D1249" s="1" t="n">
        <v>8.61333</v>
      </c>
      <c r="E1249" s="1" t="n">
        <v>48.6</v>
      </c>
      <c r="F1249" s="2" t="n">
        <f aca="false">F1248+1/12</f>
        <v>1974.37499999991</v>
      </c>
      <c r="G1249" s="3" t="n">
        <v>7.58</v>
      </c>
      <c r="H1249" s="2" t="n">
        <v>593.264838271605</v>
      </c>
      <c r="I1249" s="2" t="n">
        <v>23.0239950617284</v>
      </c>
      <c r="J1249" s="4" t="n">
        <f aca="false">J1248*((H1249+(I1249/12))/H1248)</f>
        <v>100543.696923369</v>
      </c>
      <c r="K1249" s="2" t="n">
        <f aca="false">D1249*$E$1862/E1249</f>
        <v>56.9865710876543</v>
      </c>
      <c r="L1249" s="4" t="n">
        <f aca="false">K1249*(J1249/H1249)</f>
        <v>9657.81243471576</v>
      </c>
      <c r="M1249" s="26" t="n">
        <f aca="false">H1249/AVERAGE(K1129:K1248)</f>
        <v>11.9954369473297</v>
      </c>
      <c r="O1249" s="6" t="n">
        <f aca="false">J1249/AVERAGE(L1129:L1248)</f>
        <v>14.0459300804447</v>
      </c>
      <c r="Q1249" s="29" t="n">
        <f aca="false">1/M1249-(G1249/100-(((E1249/E1129)^(1/10))-1))</f>
        <v>0.0538928686513761</v>
      </c>
      <c r="R1249" s="3" t="n">
        <f aca="false">((G1249/G1250+G1249/1200+((1+G1250/1200)^(-119))*(1-G1249/G1250)))</f>
        <v>1.00910417236108</v>
      </c>
      <c r="S1249" s="3" t="n">
        <f aca="false">S1248*R1248*E1248/E1249</f>
        <v>10.6019995252969</v>
      </c>
      <c r="T1249" s="9" t="n">
        <f aca="false">(($J1369/$J1249)^(1/10)-1)</f>
        <v>0.0282305605523796</v>
      </c>
      <c r="U1249" s="9" t="n">
        <f aca="false">(($S1369/$S1249)^(1/10)-1)</f>
        <v>-0.0132707568672151</v>
      </c>
      <c r="V1249" s="9" t="n">
        <f aca="false">T1249-U1249</f>
        <v>0.0415013174195947</v>
      </c>
      <c r="Y1249" s="28"/>
      <c r="Z1249" s="28"/>
    </row>
    <row r="1250" customFormat="false" ht="14.65" hidden="false" customHeight="false" outlineLevel="0" collapsed="false">
      <c r="A1250" s="11" t="n">
        <v>1974.06</v>
      </c>
      <c r="B1250" s="1" t="n">
        <v>89.79</v>
      </c>
      <c r="C1250" s="2" t="n">
        <v>3.5</v>
      </c>
      <c r="D1250" s="1" t="n">
        <v>8.74</v>
      </c>
      <c r="E1250" s="1" t="n">
        <v>49</v>
      </c>
      <c r="F1250" s="2" t="n">
        <f aca="false">F1249+1/12</f>
        <v>1974.45833333324</v>
      </c>
      <c r="G1250" s="3" t="n">
        <v>7.54</v>
      </c>
      <c r="H1250" s="2" t="n">
        <v>589.209309795918</v>
      </c>
      <c r="I1250" s="2" t="n">
        <v>22.9672857142857</v>
      </c>
      <c r="J1250" s="4" t="n">
        <f aca="false">J1249*((H1250+(I1250/12))/H1249)</f>
        <v>100180.750797346</v>
      </c>
      <c r="K1250" s="2" t="n">
        <f aca="false">D1250*$E$1862/E1250</f>
        <v>57.3525934693878</v>
      </c>
      <c r="L1250" s="4" t="n">
        <f aca="false">K1250*(J1250/H1250)</f>
        <v>9751.41732897659</v>
      </c>
      <c r="M1250" s="26" t="n">
        <f aca="false">H1250/AVERAGE(K1130:K1249)</f>
        <v>11.888498820079</v>
      </c>
      <c r="O1250" s="6" t="n">
        <f aca="false">J1250/AVERAGE(L1130:L1249)</f>
        <v>13.9277225934197</v>
      </c>
      <c r="Q1250" s="29" t="n">
        <f aca="false">1/M1250-(G1250/100-(((E1250/E1130)^(1/10))-1))</f>
        <v>0.0555624536192131</v>
      </c>
      <c r="R1250" s="3" t="n">
        <f aca="false">((G1250/G1251+G1250/1200+((1+G1251/1200)^(-119))*(1-G1250/G1251)))</f>
        <v>0.987687426683729</v>
      </c>
      <c r="S1250" s="3" t="n">
        <f aca="false">S1249*R1249*E1249/E1250</f>
        <v>10.6111870832343</v>
      </c>
      <c r="T1250" s="9" t="n">
        <f aca="false">(($J1370/$J1250)^(1/10)-1)</f>
        <v>0.0263903108821162</v>
      </c>
      <c r="U1250" s="9" t="n">
        <f aca="false">(($S1370/$S1250)^(1/10)-1)</f>
        <v>-0.0133447680120553</v>
      </c>
      <c r="V1250" s="9" t="n">
        <f aca="false">T1250-U1250</f>
        <v>0.0397350788941715</v>
      </c>
      <c r="Y1250" s="28"/>
      <c r="Z1250" s="28"/>
    </row>
    <row r="1251" customFormat="false" ht="14.65" hidden="false" customHeight="false" outlineLevel="0" collapsed="false">
      <c r="A1251" s="11" t="n">
        <v>1974.07</v>
      </c>
      <c r="B1251" s="1" t="n">
        <v>79.31</v>
      </c>
      <c r="C1251" s="2" t="n">
        <v>3.53</v>
      </c>
      <c r="D1251" s="1" t="n">
        <v>8.86333</v>
      </c>
      <c r="E1251" s="1" t="n">
        <v>49.4</v>
      </c>
      <c r="F1251" s="2" t="n">
        <f aca="false">F1250+1/12</f>
        <v>1974.54166666657</v>
      </c>
      <c r="G1251" s="3" t="n">
        <v>7.81</v>
      </c>
      <c r="H1251" s="2" t="n">
        <v>516.224615789474</v>
      </c>
      <c r="I1251" s="2" t="n">
        <v>22.9765842105263</v>
      </c>
      <c r="J1251" s="4" t="n">
        <f aca="false">J1250*((H1251+(I1251/12))/H1250)</f>
        <v>88097.0248573538</v>
      </c>
      <c r="K1251" s="2" t="n">
        <f aca="false">D1251*$E$1862/E1251</f>
        <v>57.6909484789474</v>
      </c>
      <c r="L1251" s="4" t="n">
        <f aca="false">K1251*(J1251/H1251)</f>
        <v>9845.32849992346</v>
      </c>
      <c r="M1251" s="26" t="n">
        <f aca="false">H1251/AVERAGE(K1131:K1250)</f>
        <v>10.394141805327</v>
      </c>
      <c r="O1251" s="6" t="n">
        <f aca="false">J1251/AVERAGE(L1131:L1250)</f>
        <v>12.188506545696</v>
      </c>
      <c r="Q1251" s="29" t="n">
        <f aca="false">1/M1251-(G1251/100-(((E1251/E1131)^(1/10))-1))</f>
        <v>0.0654696604756188</v>
      </c>
      <c r="R1251" s="3" t="n">
        <f aca="false">((G1251/G1252+G1251/1200+((1+G1252/1200)^(-119))*(1-G1251/G1252)))</f>
        <v>0.990824376437081</v>
      </c>
      <c r="S1251" s="3" t="n">
        <f aca="false">S1250*R1250*E1250/E1251</f>
        <v>10.3956734241026</v>
      </c>
      <c r="T1251" s="9" t="n">
        <f aca="false">(($J1371/$J1251)^(1/10)-1)</f>
        <v>0.0383215556718377</v>
      </c>
      <c r="U1251" s="9" t="n">
        <f aca="false">(($S1371/$S1251)^(1/10)-1)</f>
        <v>-0.00952037063792099</v>
      </c>
      <c r="V1251" s="9" t="n">
        <f aca="false">T1251-U1251</f>
        <v>0.0478419263097587</v>
      </c>
      <c r="Y1251" s="28"/>
      <c r="Z1251" s="28"/>
    </row>
    <row r="1252" customFormat="false" ht="14.65" hidden="false" customHeight="false" outlineLevel="0" collapsed="false">
      <c r="A1252" s="11" t="n">
        <v>1974.08</v>
      </c>
      <c r="B1252" s="1" t="n">
        <v>76.03</v>
      </c>
      <c r="C1252" s="2" t="n">
        <v>3.56</v>
      </c>
      <c r="D1252" s="1" t="n">
        <v>8.98667</v>
      </c>
      <c r="E1252" s="1" t="n">
        <v>50</v>
      </c>
      <c r="F1252" s="2" t="n">
        <f aca="false">F1251+1/12</f>
        <v>1974.62499999991</v>
      </c>
      <c r="G1252" s="3" t="n">
        <v>8.04</v>
      </c>
      <c r="H1252" s="2" t="n">
        <v>488.9367652</v>
      </c>
      <c r="I1252" s="2" t="n">
        <v>22.8937904</v>
      </c>
      <c r="J1252" s="4" t="n">
        <f aca="false">J1251*((H1252+(I1252/12))/H1251)</f>
        <v>83765.7599748448</v>
      </c>
      <c r="K1252" s="2" t="n">
        <f aca="false">D1252*$E$1862/E1252</f>
        <v>57.7918369028</v>
      </c>
      <c r="L1252" s="4" t="n">
        <f aca="false">K1252*(J1252/H1252)</f>
        <v>9901.02909631906</v>
      </c>
      <c r="M1252" s="26" t="n">
        <f aca="false">H1252/AVERAGE(K1132:K1251)</f>
        <v>9.8241957231412</v>
      </c>
      <c r="O1252" s="6" t="n">
        <f aca="false">J1252/AVERAGE(L1132:L1251)</f>
        <v>11.5329424349545</v>
      </c>
      <c r="Q1252" s="29" t="n">
        <f aca="false">1/M1252-(G1252/100-(((E1252/E1132)^(1/10))-1))</f>
        <v>0.0703541005574878</v>
      </c>
      <c r="R1252" s="3" t="n">
        <f aca="false">((G1252/G1253+G1252/1200+((1+G1253/1200)^(-119))*(1-G1252/G1253)))</f>
        <v>1.0067</v>
      </c>
      <c r="S1252" s="3" t="n">
        <f aca="false">S1251*R1251*E1251/E1252</f>
        <v>10.176683198423</v>
      </c>
      <c r="T1252" s="9" t="n">
        <f aca="false">(($J1372/$J1252)^(1/10)-1)</f>
        <v>0.0523983758513102</v>
      </c>
      <c r="U1252" s="9" t="n">
        <f aca="false">(($S1372/$S1252)^(1/10)-1)</f>
        <v>-0.00321272735301648</v>
      </c>
      <c r="V1252" s="9" t="n">
        <f aca="false">T1252-U1252</f>
        <v>0.0556111032043267</v>
      </c>
      <c r="Y1252" s="28"/>
      <c r="Z1252" s="28"/>
    </row>
    <row r="1253" customFormat="false" ht="14.65" hidden="false" customHeight="false" outlineLevel="0" collapsed="false">
      <c r="A1253" s="11" t="n">
        <v>1974.09</v>
      </c>
      <c r="B1253" s="1" t="n">
        <v>68.12</v>
      </c>
      <c r="C1253" s="2" t="n">
        <v>3.59</v>
      </c>
      <c r="D1253" s="1" t="n">
        <v>9.11</v>
      </c>
      <c r="E1253" s="1" t="n">
        <v>50.6</v>
      </c>
      <c r="F1253" s="2" t="n">
        <f aca="false">F1252+1/12</f>
        <v>1974.70833333324</v>
      </c>
      <c r="G1253" s="3" t="n">
        <v>8.04</v>
      </c>
      <c r="H1253" s="2" t="n">
        <v>432.874328853755</v>
      </c>
      <c r="I1253" s="2" t="n">
        <v>22.8129600790514</v>
      </c>
      <c r="J1253" s="4" t="n">
        <f aca="false">J1252*((H1253+(I1253/12))/H1252)</f>
        <v>74486.7130755919</v>
      </c>
      <c r="K1253" s="2" t="n">
        <f aca="false">D1253*$E$1862/E1253</f>
        <v>57.8902691699605</v>
      </c>
      <c r="L1253" s="4" t="n">
        <f aca="false">K1253*(J1253/H1253)</f>
        <v>9961.44973750209</v>
      </c>
      <c r="M1253" s="26" t="n">
        <f aca="false">H1253/AVERAGE(K1133:K1252)</f>
        <v>8.68042130564633</v>
      </c>
      <c r="O1253" s="6" t="n">
        <f aca="false">J1253/AVERAGE(L1133:L1252)</f>
        <v>10.2062226450775</v>
      </c>
      <c r="Q1253" s="29" t="n">
        <f aca="false">1/M1253-(G1253/100-(((E1253/E1133)^(1/10))-1))</f>
        <v>0.0846802108203166</v>
      </c>
      <c r="R1253" s="3" t="n">
        <f aca="false">((G1253/G1254+G1253/1200+((1+G1254/1200)^(-119))*(1-G1253/G1254)))</f>
        <v>1.01630476368705</v>
      </c>
      <c r="S1253" s="3" t="n">
        <f aca="false">S1252*R1252*E1252/E1253</f>
        <v>10.1233863397751</v>
      </c>
      <c r="T1253" s="9" t="n">
        <f aca="false">(($J1373/$J1253)^(1/10)-1)</f>
        <v>0.0658078802193771</v>
      </c>
      <c r="U1253" s="9" t="n">
        <f aca="false">(($S1373/$S1253)^(1/10)-1)</f>
        <v>-0.00100041897190373</v>
      </c>
      <c r="V1253" s="9" t="n">
        <f aca="false">T1253-U1253</f>
        <v>0.0668082991912808</v>
      </c>
      <c r="Y1253" s="28"/>
      <c r="Z1253" s="28"/>
    </row>
    <row r="1254" customFormat="false" ht="14.65" hidden="false" customHeight="false" outlineLevel="0" collapsed="false">
      <c r="A1254" s="11" t="n">
        <v>1974.1</v>
      </c>
      <c r="B1254" s="1" t="n">
        <v>69.44</v>
      </c>
      <c r="C1254" s="2" t="n">
        <v>3.59333</v>
      </c>
      <c r="D1254" s="1" t="n">
        <v>9.03667</v>
      </c>
      <c r="E1254" s="1" t="n">
        <v>51.1</v>
      </c>
      <c r="F1254" s="2" t="n">
        <f aca="false">F1253+1/12</f>
        <v>1974.79166666657</v>
      </c>
      <c r="G1254" s="3" t="n">
        <v>7.9</v>
      </c>
      <c r="H1254" s="2" t="n">
        <v>436.94474520548</v>
      </c>
      <c r="I1254" s="2" t="n">
        <v>22.610695007045</v>
      </c>
      <c r="J1254" s="4" t="n">
        <f aca="false">J1253*((H1254+(I1254/12))/H1253)</f>
        <v>75511.3560291624</v>
      </c>
      <c r="K1254" s="2" t="n">
        <f aca="false">D1254*$E$1862/E1254</f>
        <v>56.8624059714286</v>
      </c>
      <c r="L1254" s="4" t="n">
        <f aca="false">K1254*(J1254/H1254)</f>
        <v>9826.77427546157</v>
      </c>
      <c r="M1254" s="26" t="n">
        <f aca="false">H1254/AVERAGE(K1134:K1253)</f>
        <v>8.74498383380958</v>
      </c>
      <c r="O1254" s="6" t="n">
        <f aca="false">J1254/AVERAGE(L1134:L1253)</f>
        <v>10.2971906943896</v>
      </c>
      <c r="Q1254" s="29" t="n">
        <f aca="false">1/M1254-(G1254/100-(((E1254/E1134)^(1/10))-1))</f>
        <v>0.0862625431637185</v>
      </c>
      <c r="R1254" s="3" t="n">
        <f aca="false">((G1254/G1255+G1254/1200+((1+G1255/1200)^(-119))*(1-G1254/G1255)))</f>
        <v>1.02182139156075</v>
      </c>
      <c r="S1254" s="3" t="n">
        <f aca="false">S1253*R1253*E1253/E1254</f>
        <v>10.1877760380616</v>
      </c>
      <c r="T1254" s="9" t="n">
        <f aca="false">(($J1374/$J1254)^(1/10)-1)</f>
        <v>0.0636121589678544</v>
      </c>
      <c r="U1254" s="9" t="n">
        <f aca="false">(($S1374/$S1254)^(1/10)-1)</f>
        <v>0.00114493903487123</v>
      </c>
      <c r="V1254" s="9" t="n">
        <f aca="false">T1254-U1254</f>
        <v>0.0624672199329832</v>
      </c>
      <c r="Y1254" s="28"/>
      <c r="Z1254" s="28"/>
    </row>
    <row r="1255" customFormat="false" ht="14.65" hidden="false" customHeight="false" outlineLevel="0" collapsed="false">
      <c r="A1255" s="11" t="n">
        <v>1974.11</v>
      </c>
      <c r="B1255" s="1" t="n">
        <v>71.74</v>
      </c>
      <c r="C1255" s="2" t="n">
        <v>3.59667</v>
      </c>
      <c r="D1255" s="1" t="n">
        <v>8.96333</v>
      </c>
      <c r="E1255" s="1" t="n">
        <v>51.5</v>
      </c>
      <c r="F1255" s="2" t="n">
        <f aca="false">F1254+1/12</f>
        <v>1974.87499999991</v>
      </c>
      <c r="G1255" s="3" t="n">
        <v>7.68</v>
      </c>
      <c r="H1255" s="2" t="n">
        <v>447.91112776699</v>
      </c>
      <c r="I1255" s="2" t="n">
        <v>22.4559313619418</v>
      </c>
      <c r="J1255" s="4" t="n">
        <f aca="false">J1254*((H1255+(I1255/12))/H1254)</f>
        <v>77729.9269451903</v>
      </c>
      <c r="K1255" s="2" t="n">
        <f aca="false">D1255*$E$1862/E1255</f>
        <v>55.9628554341748</v>
      </c>
      <c r="L1255" s="4" t="n">
        <f aca="false">K1255*(J1255/H1255)</f>
        <v>9711.72269425191</v>
      </c>
      <c r="M1255" s="26" t="n">
        <f aca="false">H1255/AVERAGE(K1135:K1254)</f>
        <v>8.9489845127556</v>
      </c>
      <c r="O1255" s="6" t="n">
        <f aca="false">J1255/AVERAGE(L1135:L1254)</f>
        <v>10.5515150103352</v>
      </c>
      <c r="Q1255" s="29" t="n">
        <f aca="false">1/M1255-(G1255/100-(((E1255/E1135)^(1/10))-1))</f>
        <v>0.0863379636251036</v>
      </c>
      <c r="R1255" s="3" t="n">
        <f aca="false">((G1255/G1256+G1255/1200+((1+G1256/1200)^(-119))*(1-G1255/G1256)))</f>
        <v>1.02390579811942</v>
      </c>
      <c r="S1255" s="3" t="n">
        <f aca="false">S1254*R1254*E1254/E1255</f>
        <v>10.32923243967</v>
      </c>
      <c r="T1255" s="9" t="n">
        <f aca="false">(($J1375/$J1255)^(1/10)-1)</f>
        <v>0.061895250998548</v>
      </c>
      <c r="U1255" s="9" t="n">
        <f aca="false">(($S1375/$S1255)^(1/10)-1)</f>
        <v>0.00416119565417006</v>
      </c>
      <c r="V1255" s="9" t="n">
        <f aca="false">T1255-U1255</f>
        <v>0.0577340553443779</v>
      </c>
      <c r="Y1255" s="28"/>
      <c r="Z1255" s="28"/>
    </row>
    <row r="1256" customFormat="false" ht="14.65" hidden="false" customHeight="false" outlineLevel="0" collapsed="false">
      <c r="A1256" s="11" t="n">
        <v>1974.12</v>
      </c>
      <c r="B1256" s="1" t="n">
        <v>67.07</v>
      </c>
      <c r="C1256" s="2" t="n">
        <v>3.6</v>
      </c>
      <c r="D1256" s="1" t="n">
        <v>8.89</v>
      </c>
      <c r="E1256" s="1" t="n">
        <v>51.9</v>
      </c>
      <c r="F1256" s="2" t="n">
        <f aca="false">F1255+1/12</f>
        <v>1974.95833333324</v>
      </c>
      <c r="G1256" s="3" t="n">
        <v>7.43</v>
      </c>
      <c r="H1256" s="2" t="n">
        <v>415.526434296725</v>
      </c>
      <c r="I1256" s="2" t="n">
        <v>22.3034913294798</v>
      </c>
      <c r="J1256" s="4" t="n">
        <f aca="false">J1255*((H1256+(I1256/12))/H1255)</f>
        <v>72432.4717555634</v>
      </c>
      <c r="K1256" s="2" t="n">
        <f aca="false">D1256*$E$1862/E1256</f>
        <v>55.0772327552987</v>
      </c>
      <c r="L1256" s="4" t="n">
        <f aca="false">K1256*(J1256/H1256)</f>
        <v>9600.78535719336</v>
      </c>
      <c r="M1256" s="26" t="n">
        <f aca="false">H1256/AVERAGE(K1136:K1255)</f>
        <v>8.28906005592308</v>
      </c>
      <c r="O1256" s="6" t="n">
        <f aca="false">J1256/AVERAGE(L1136:L1255)</f>
        <v>9.78948323119964</v>
      </c>
      <c r="Q1256" s="29" t="n">
        <f aca="false">1/M1256-(G1256/100-(((E1256/E1136)^(1/10))-1))</f>
        <v>0.0985481576756123</v>
      </c>
      <c r="R1256" s="3" t="n">
        <f aca="false">((G1256/G1257+G1256/1200+((1+G1257/1200)^(-119))*(1-G1256/G1257)))</f>
        <v>1.00130500911284</v>
      </c>
      <c r="S1256" s="3" t="n">
        <f aca="false">S1255*R1255*E1255/E1256</f>
        <v>10.4946491470658</v>
      </c>
      <c r="T1256" s="9" t="n">
        <f aca="false">(($J1376/$J1256)^(1/10)-1)</f>
        <v>0.0686608257196788</v>
      </c>
      <c r="U1256" s="9" t="n">
        <f aca="false">(($S1376/$S1256)^(1/10)-1)</f>
        <v>0.00393936031915065</v>
      </c>
      <c r="V1256" s="9" t="n">
        <f aca="false">T1256-U1256</f>
        <v>0.0647214654005281</v>
      </c>
      <c r="Y1256" s="28"/>
      <c r="Z1256" s="28"/>
    </row>
    <row r="1257" customFormat="false" ht="14.65" hidden="false" customHeight="false" outlineLevel="0" collapsed="false">
      <c r="A1257" s="11" t="n">
        <v>1975.01</v>
      </c>
      <c r="B1257" s="1" t="n">
        <v>72.56</v>
      </c>
      <c r="C1257" s="2" t="n">
        <v>3.62333</v>
      </c>
      <c r="D1257" s="1" t="n">
        <v>8.74333</v>
      </c>
      <c r="E1257" s="1" t="n">
        <v>52.1</v>
      </c>
      <c r="F1257" s="2" t="n">
        <f aca="false">F1256+1/12</f>
        <v>1975.04166666657</v>
      </c>
      <c r="G1257" s="3" t="n">
        <v>7.5</v>
      </c>
      <c r="H1257" s="2" t="n">
        <v>447.813580038388</v>
      </c>
      <c r="I1257" s="2" t="n">
        <v>22.3618574829175</v>
      </c>
      <c r="J1257" s="4" t="n">
        <f aca="false">J1256*((H1257+(I1257/12))/H1256)</f>
        <v>78385.4379659205</v>
      </c>
      <c r="K1257" s="2" t="n">
        <f aca="false">D1257*$E$1862/E1257</f>
        <v>53.960610649904</v>
      </c>
      <c r="L1257" s="4" t="n">
        <f aca="false">K1257*(J1257/H1257)</f>
        <v>9445.28323222948</v>
      </c>
      <c r="M1257" s="26" t="n">
        <f aca="false">H1257/AVERAGE(K1137:K1256)</f>
        <v>8.92099550840425</v>
      </c>
      <c r="O1257" s="6" t="n">
        <f aca="false">J1257/AVERAGE(L1137:L1256)</f>
        <v>10.5498895182302</v>
      </c>
      <c r="Q1257" s="29" t="n">
        <f aca="false">1/M1257-(G1257/100-(((E1257/E1137)^(1/10))-1))</f>
        <v>0.0897071037620605</v>
      </c>
      <c r="R1257" s="3" t="n">
        <f aca="false">((G1257/G1258+G1257/1200+((1+G1258/1200)^(-119))*(1-G1257/G1258)))</f>
        <v>1.01396603627158</v>
      </c>
      <c r="S1257" s="3" t="n">
        <f aca="false">S1256*R1256*E1256/E1257</f>
        <v>10.4680056244843</v>
      </c>
      <c r="T1257" s="9" t="n">
        <f aca="false">(($J1377/$J1257)^(1/10)-1)</f>
        <v>0.0649319145396332</v>
      </c>
      <c r="U1257" s="9" t="n">
        <f aca="false">(($S1377/$S1257)^(1/10)-1)</f>
        <v>0.00566814043956354</v>
      </c>
      <c r="V1257" s="9" t="n">
        <f aca="false">T1257-U1257</f>
        <v>0.0592637741000697</v>
      </c>
      <c r="Y1257" s="28"/>
      <c r="Z1257" s="28"/>
    </row>
    <row r="1258" customFormat="false" ht="14.65" hidden="false" customHeight="false" outlineLevel="0" collapsed="false">
      <c r="A1258" s="11" t="n">
        <v>1975.02</v>
      </c>
      <c r="B1258" s="1" t="n">
        <v>80.1</v>
      </c>
      <c r="C1258" s="2" t="n">
        <v>3.64667</v>
      </c>
      <c r="D1258" s="1" t="n">
        <v>8.59667</v>
      </c>
      <c r="E1258" s="1" t="n">
        <v>52.5</v>
      </c>
      <c r="F1258" s="2" t="n">
        <f aca="false">F1257+1/12</f>
        <v>1975.12499999991</v>
      </c>
      <c r="G1258" s="3" t="n">
        <v>7.39</v>
      </c>
      <c r="H1258" s="2" t="n">
        <v>490.581222857143</v>
      </c>
      <c r="I1258" s="2" t="n">
        <v>22.3344298121905</v>
      </c>
      <c r="J1258" s="4" t="n">
        <f aca="false">J1257*((H1258+(I1258/12))/H1257)</f>
        <v>86197.2858886594</v>
      </c>
      <c r="K1258" s="2" t="n">
        <f aca="false">D1258*$E$1862/E1258</f>
        <v>52.6512469550476</v>
      </c>
      <c r="L1258" s="4" t="n">
        <f aca="false">K1258*(J1258/H1258)</f>
        <v>9251.05645044271</v>
      </c>
      <c r="M1258" s="26" t="n">
        <f aca="false">H1258/AVERAGE(K1138:K1257)</f>
        <v>9.76224671616647</v>
      </c>
      <c r="O1258" s="6" t="n">
        <f aca="false">J1258/AVERAGE(L1138:L1257)</f>
        <v>11.5560487335425</v>
      </c>
      <c r="Q1258" s="29" t="n">
        <f aca="false">1/M1258-(G1258/100-(((E1258/E1138)^(1/10))-1))</f>
        <v>0.0819527956867836</v>
      </c>
      <c r="R1258" s="3" t="n">
        <f aca="false">((G1258/G1259+G1258/1200+((1+G1259/1200)^(-119))*(1-G1258/G1259)))</f>
        <v>0.982659756894337</v>
      </c>
      <c r="S1258" s="3" t="n">
        <f aca="false">S1257*R1257*E1257/E1258</f>
        <v>10.53333205895</v>
      </c>
      <c r="T1258" s="9" t="n">
        <f aca="false">(($J1378/$J1258)^(1/10)-1)</f>
        <v>0.0603150453600441</v>
      </c>
      <c r="U1258" s="9" t="n">
        <f aca="false">(($S1378/$S1258)^(1/10)-1)</f>
        <v>0.00474984436928216</v>
      </c>
      <c r="V1258" s="9" t="n">
        <f aca="false">T1258-U1258</f>
        <v>0.0555652009907619</v>
      </c>
      <c r="Y1258" s="28"/>
      <c r="Z1258" s="28"/>
    </row>
    <row r="1259" customFormat="false" ht="14.65" hidden="false" customHeight="false" outlineLevel="0" collapsed="false">
      <c r="A1259" s="11" t="n">
        <v>1975.03</v>
      </c>
      <c r="B1259" s="1" t="n">
        <v>83.78</v>
      </c>
      <c r="C1259" s="2" t="n">
        <v>3.67</v>
      </c>
      <c r="D1259" s="1" t="n">
        <v>8.45</v>
      </c>
      <c r="E1259" s="1" t="n">
        <v>52.7</v>
      </c>
      <c r="F1259" s="2" t="n">
        <f aca="false">F1258+1/12</f>
        <v>1975.20833333324</v>
      </c>
      <c r="G1259" s="3" t="n">
        <v>7.73</v>
      </c>
      <c r="H1259" s="2" t="n">
        <v>511.172462239089</v>
      </c>
      <c r="I1259" s="2" t="n">
        <v>22.3920140417457</v>
      </c>
      <c r="J1259" s="4" t="n">
        <f aca="false">J1258*((H1259+(I1259/12))/H1258)</f>
        <v>90143.1221619379</v>
      </c>
      <c r="K1259" s="2" t="n">
        <f aca="false">D1259*$E$1862/E1259</f>
        <v>51.5565445920304</v>
      </c>
      <c r="L1259" s="4" t="n">
        <f aca="false">K1259*(J1259/H1259)</f>
        <v>9091.78064297416</v>
      </c>
      <c r="M1259" s="26" t="n">
        <f aca="false">H1259/AVERAGE(K1139:K1258)</f>
        <v>10.163796767444</v>
      </c>
      <c r="O1259" s="6" t="n">
        <f aca="false">J1259/AVERAGE(L1139:L1258)</f>
        <v>12.0416594813629</v>
      </c>
      <c r="Q1259" s="29" t="n">
        <f aca="false">1/M1259-(G1259/100-(((E1259/E1139)^(1/10))-1))</f>
        <v>0.0745692363572816</v>
      </c>
      <c r="R1259" s="3" t="n">
        <f aca="false">((G1259/G1260+G1259/1200+((1+G1260/1200)^(-119))*(1-G1259/G1260)))</f>
        <v>0.972624397697678</v>
      </c>
      <c r="S1259" s="3" t="n">
        <f aca="false">S1258*R1258*E1258/E1259</f>
        <v>10.3113999965388</v>
      </c>
      <c r="T1259" s="9" t="n">
        <f aca="false">(($J1379/$J1259)^(1/10)-1)</f>
        <v>0.0546784902624928</v>
      </c>
      <c r="U1259" s="9" t="n">
        <f aca="false">(($S1379/$S1259)^(1/10)-1)</f>
        <v>0.00542391598362357</v>
      </c>
      <c r="V1259" s="9" t="n">
        <f aca="false">T1259-U1259</f>
        <v>0.0492545742788693</v>
      </c>
      <c r="Y1259" s="28"/>
      <c r="Z1259" s="28"/>
    </row>
    <row r="1260" customFormat="false" ht="14.65" hidden="false" customHeight="false" outlineLevel="0" collapsed="false">
      <c r="A1260" s="11" t="n">
        <v>1975.04</v>
      </c>
      <c r="B1260" s="1" t="n">
        <v>84.72</v>
      </c>
      <c r="C1260" s="2" t="n">
        <v>3.68333</v>
      </c>
      <c r="D1260" s="1" t="n">
        <v>8.28667</v>
      </c>
      <c r="E1260" s="1" t="n">
        <v>52.9</v>
      </c>
      <c r="F1260" s="2" t="n">
        <f aca="false">F1259+1/12</f>
        <v>1975.29166666657</v>
      </c>
      <c r="G1260" s="3" t="n">
        <v>8.23</v>
      </c>
      <c r="H1260" s="2" t="n">
        <v>514.95346389414</v>
      </c>
      <c r="I1260" s="2" t="n">
        <v>22.3883798650284</v>
      </c>
      <c r="J1260" s="4" t="n">
        <f aca="false">J1259*((H1260+(I1260/12))/H1259)</f>
        <v>91138.8940460907</v>
      </c>
      <c r="K1260" s="2" t="n">
        <f aca="false">D1260*$E$1862/E1260</f>
        <v>50.3688552956522</v>
      </c>
      <c r="L1260" s="4" t="n">
        <f aca="false">K1260*(J1260/H1260)</f>
        <v>8914.51769505333</v>
      </c>
      <c r="M1260" s="26" t="n">
        <f aca="false">H1260/AVERAGE(K1140:K1259)</f>
        <v>10.2330761366059</v>
      </c>
      <c r="O1260" s="6" t="n">
        <f aca="false">J1260/AVERAGE(L1140:L1259)</f>
        <v>12.1339646037304</v>
      </c>
      <c r="Q1260" s="29" t="n">
        <f aca="false">1/M1260-(G1260/100-(((E1260/E1140)^(1/10))-1))</f>
        <v>0.0689661421114676</v>
      </c>
      <c r="R1260" s="3" t="n">
        <f aca="false">((G1260/G1261+G1260/1200+((1+G1261/1200)^(-119))*(1-G1260/G1261)))</f>
        <v>1.01844081069822</v>
      </c>
      <c r="S1260" s="3" t="n">
        <f aca="false">S1259*R1259*E1259/E1260</f>
        <v>9.99120193615341</v>
      </c>
      <c r="T1260" s="9" t="n">
        <f aca="false">(($J1380/$J1260)^(1/10)-1)</f>
        <v>0.0541020549315854</v>
      </c>
      <c r="U1260" s="9" t="n">
        <f aca="false">(($S1380/$S1260)^(1/10)-1)</f>
        <v>0.0116339400283823</v>
      </c>
      <c r="V1260" s="9" t="n">
        <f aca="false">T1260-U1260</f>
        <v>0.0424681149032031</v>
      </c>
      <c r="Y1260" s="28"/>
      <c r="Z1260" s="28"/>
    </row>
    <row r="1261" customFormat="false" ht="14.65" hidden="false" customHeight="false" outlineLevel="0" collapsed="false">
      <c r="A1261" s="11" t="n">
        <v>1975.05</v>
      </c>
      <c r="B1261" s="1" t="n">
        <v>90.1</v>
      </c>
      <c r="C1261" s="2" t="n">
        <v>3.69667</v>
      </c>
      <c r="D1261" s="1" t="n">
        <v>8.12333</v>
      </c>
      <c r="E1261" s="1" t="n">
        <v>53.2</v>
      </c>
      <c r="F1261" s="2" t="n">
        <f aca="false">F1260+1/12</f>
        <v>1975.37499999991</v>
      </c>
      <c r="G1261" s="3" t="n">
        <v>8.06</v>
      </c>
      <c r="H1261" s="2" t="n">
        <v>544.566432330827</v>
      </c>
      <c r="I1261" s="2" t="n">
        <v>22.3427568635338</v>
      </c>
      <c r="J1261" s="4" t="n">
        <f aca="false">J1260*((H1261+(I1261/12))/H1260)</f>
        <v>96709.4641520878</v>
      </c>
      <c r="K1261" s="2" t="n">
        <f aca="false">D1261*$E$1862/E1261</f>
        <v>49.0975897530075</v>
      </c>
      <c r="L1261" s="4" t="n">
        <f aca="false">K1261*(J1261/H1261)</f>
        <v>8719.23297925171</v>
      </c>
      <c r="M1261" s="26" t="n">
        <f aca="false">H1261/AVERAGE(K1141:K1260)</f>
        <v>10.8181391193358</v>
      </c>
      <c r="O1261" s="6" t="n">
        <f aca="false">J1261/AVERAGE(L1141:L1260)</f>
        <v>12.8361325143095</v>
      </c>
      <c r="Q1261" s="29" t="n">
        <f aca="false">1/M1261-(G1261/100-(((E1261/E1141)^(1/10))-1))</f>
        <v>0.0659771095385016</v>
      </c>
      <c r="R1261" s="3" t="n">
        <f aca="false">((G1261/G1262+G1261/1200+((1+G1262/1200)^(-119))*(1-G1261/G1262)))</f>
        <v>1.02046156704148</v>
      </c>
      <c r="S1261" s="3" t="n">
        <f aca="false">S1260*R1260*E1260/E1261</f>
        <v>10.1180674549705</v>
      </c>
      <c r="T1261" s="9" t="n">
        <f aca="false">(($J1381/$J1261)^(1/10)-1)</f>
        <v>0.0503077420472253</v>
      </c>
      <c r="U1261" s="9" t="n">
        <f aca="false">(($S1381/$S1261)^(1/10)-1)</f>
        <v>0.0144039853514268</v>
      </c>
      <c r="V1261" s="9" t="n">
        <f aca="false">T1261-U1261</f>
        <v>0.0359037566957985</v>
      </c>
      <c r="Y1261" s="28"/>
      <c r="Z1261" s="28"/>
    </row>
    <row r="1262" customFormat="false" ht="14.65" hidden="false" customHeight="false" outlineLevel="0" collapsed="false">
      <c r="A1262" s="11" t="n">
        <v>1975.06</v>
      </c>
      <c r="B1262" s="1" t="n">
        <v>92.4</v>
      </c>
      <c r="C1262" s="2" t="n">
        <v>3.71</v>
      </c>
      <c r="D1262" s="1" t="n">
        <v>7.96</v>
      </c>
      <c r="E1262" s="1" t="n">
        <v>53.6</v>
      </c>
      <c r="F1262" s="2" t="n">
        <f aca="false">F1261+1/12</f>
        <v>1975.45833333324</v>
      </c>
      <c r="G1262" s="3" t="n">
        <v>7.86</v>
      </c>
      <c r="H1262" s="2" t="n">
        <v>554.300014925373</v>
      </c>
      <c r="I1262" s="2" t="n">
        <v>22.2559854477612</v>
      </c>
      <c r="J1262" s="4" t="n">
        <f aca="false">J1261*((H1262+(I1262/12))/H1261)</f>
        <v>98767.4192383713</v>
      </c>
      <c r="K1262" s="2" t="n">
        <f aca="false">D1262*$E$1862/E1262</f>
        <v>47.7513865671642</v>
      </c>
      <c r="L1262" s="4" t="n">
        <f aca="false">K1262*(J1262/H1262)</f>
        <v>8508.53525040514</v>
      </c>
      <c r="M1262" s="26" t="n">
        <f aca="false">H1262/AVERAGE(K1142:K1261)</f>
        <v>11.0113546092477</v>
      </c>
      <c r="O1262" s="6" t="n">
        <f aca="false">J1262/AVERAGE(L1142:L1261)</f>
        <v>13.0732368515214</v>
      </c>
      <c r="Q1262" s="29" t="n">
        <f aca="false">1/M1262-(G1262/100-(((E1262/E1142)^(1/10))-1))</f>
        <v>0.0664754488553649</v>
      </c>
      <c r="R1262" s="3" t="n">
        <f aca="false">((G1262/G1263+G1262/1200+((1+G1263/1200)^(-119))*(1-G1262/G1263)))</f>
        <v>0.992923556041309</v>
      </c>
      <c r="S1262" s="3" t="n">
        <f aca="false">S1261*R1261*E1261/E1262</f>
        <v>10.2480459931386</v>
      </c>
      <c r="T1262" s="9" t="n">
        <f aca="false">(($J1382/$J1262)^(1/10)-1)</f>
        <v>0.0504088716198048</v>
      </c>
      <c r="U1262" s="9" t="n">
        <f aca="false">(($S1382/$S1262)^(1/10)-1)</f>
        <v>0.0179796905140568</v>
      </c>
      <c r="V1262" s="9" t="n">
        <f aca="false">T1262-U1262</f>
        <v>0.032429181105748</v>
      </c>
      <c r="Y1262" s="28"/>
      <c r="Z1262" s="28"/>
    </row>
    <row r="1263" customFormat="false" ht="14.65" hidden="false" customHeight="false" outlineLevel="0" collapsed="false">
      <c r="A1263" s="11" t="n">
        <v>1975.07</v>
      </c>
      <c r="B1263" s="1" t="n">
        <v>92.49</v>
      </c>
      <c r="C1263" s="2" t="n">
        <v>3.71</v>
      </c>
      <c r="D1263" s="1" t="n">
        <v>7.89333</v>
      </c>
      <c r="E1263" s="1" t="n">
        <v>54.2</v>
      </c>
      <c r="F1263" s="2" t="n">
        <f aca="false">F1262+1/12</f>
        <v>1975.54166666657</v>
      </c>
      <c r="G1263" s="3" t="n">
        <v>8.06</v>
      </c>
      <c r="H1263" s="2" t="n">
        <v>548.697778228782</v>
      </c>
      <c r="I1263" s="2" t="n">
        <v>22.0096092250923</v>
      </c>
      <c r="J1263" s="4" t="n">
        <f aca="false">J1262*((H1263+(I1263/12))/H1262)</f>
        <v>98096.0034731484</v>
      </c>
      <c r="K1263" s="2" t="n">
        <f aca="false">D1263*$E$1862/E1263</f>
        <v>46.8272530416974</v>
      </c>
      <c r="L1263" s="4" t="n">
        <f aca="false">K1263*(J1263/H1263)</f>
        <v>8371.76048323826</v>
      </c>
      <c r="M1263" s="26" t="n">
        <f aca="false">H1263/AVERAGE(K1143:K1262)</f>
        <v>10.9027670482386</v>
      </c>
      <c r="O1263" s="6" t="n">
        <f aca="false">J1263/AVERAGE(L1143:L1262)</f>
        <v>12.9524120309351</v>
      </c>
      <c r="Q1263" s="29" t="n">
        <f aca="false">1/M1263-(G1263/100-(((E1263/E1143)^(1/10))-1))</f>
        <v>0.0665541753783771</v>
      </c>
      <c r="R1263" s="3" t="n">
        <f aca="false">((G1263/G1264+G1263/1200+((1+G1264/1200)^(-119))*(1-G1263/G1264)))</f>
        <v>0.983888359971988</v>
      </c>
      <c r="S1263" s="3" t="n">
        <f aca="false">S1262*R1262*E1262/E1263</f>
        <v>10.0628820677313</v>
      </c>
      <c r="T1263" s="9" t="n">
        <f aca="false">(($J1383/$J1263)^(1/10)-1)</f>
        <v>0.0532700790039369</v>
      </c>
      <c r="U1263" s="9" t="n">
        <f aca="false">(($S1383/$S1263)^(1/10)-1)</f>
        <v>0.0195639159866305</v>
      </c>
      <c r="V1263" s="9" t="n">
        <f aca="false">T1263-U1263</f>
        <v>0.0337061630173063</v>
      </c>
      <c r="Y1263" s="28"/>
      <c r="Z1263" s="28"/>
    </row>
    <row r="1264" customFormat="false" ht="14.65" hidden="false" customHeight="false" outlineLevel="0" collapsed="false">
      <c r="A1264" s="11" t="n">
        <v>1975.08</v>
      </c>
      <c r="B1264" s="1" t="n">
        <v>85.71</v>
      </c>
      <c r="C1264" s="2" t="n">
        <v>3.71</v>
      </c>
      <c r="D1264" s="1" t="n">
        <v>7.82667</v>
      </c>
      <c r="E1264" s="1" t="n">
        <v>54.3</v>
      </c>
      <c r="F1264" s="2" t="n">
        <f aca="false">F1263+1/12</f>
        <v>1975.62499999991</v>
      </c>
      <c r="G1264" s="3" t="n">
        <v>8.4</v>
      </c>
      <c r="H1264" s="2" t="n">
        <v>507.538946961326</v>
      </c>
      <c r="I1264" s="2" t="n">
        <v>21.9690758747698</v>
      </c>
      <c r="J1264" s="4" t="n">
        <f aca="false">J1263*((H1264+(I1264/12))/H1263)</f>
        <v>91064.943517325</v>
      </c>
      <c r="K1264" s="2" t="n">
        <f aca="false">D1264*$E$1862/E1264</f>
        <v>46.3462822309392</v>
      </c>
      <c r="L1264" s="4" t="n">
        <f aca="false">K1264*(J1264/H1264)</f>
        <v>8315.660500277</v>
      </c>
      <c r="M1264" s="26" t="n">
        <f aca="false">H1264/AVERAGE(K1144:K1263)</f>
        <v>10.089769593328</v>
      </c>
      <c r="O1264" s="6" t="n">
        <f aca="false">J1264/AVERAGE(L1144:L1263)</f>
        <v>11.997338854777</v>
      </c>
      <c r="Q1264" s="29" t="n">
        <f aca="false">1/M1264-(G1264/100-(((E1264/E1144)^(1/10))-1))</f>
        <v>0.0707391989374969</v>
      </c>
      <c r="R1264" s="3" t="n">
        <f aca="false">((G1264/G1265+G1264/1200+((1+G1265/1200)^(-119))*(1-G1264/G1265)))</f>
        <v>1.00498832866388</v>
      </c>
      <c r="S1264" s="3" t="n">
        <f aca="false">S1263*R1263*E1263/E1264</f>
        <v>9.88251910413027</v>
      </c>
      <c r="T1264" s="9" t="n">
        <f aca="false">(($J1384/$J1264)^(1/10)-1)</f>
        <v>0.0589635231432151</v>
      </c>
      <c r="U1264" s="9" t="n">
        <f aca="false">(($S1384/$S1264)^(1/10)-1)</f>
        <v>0.0219687781900451</v>
      </c>
      <c r="V1264" s="9" t="n">
        <f aca="false">T1264-U1264</f>
        <v>0.03699474495317</v>
      </c>
      <c r="Y1264" s="28"/>
      <c r="Z1264" s="28"/>
    </row>
    <row r="1265" customFormat="false" ht="14.65" hidden="false" customHeight="false" outlineLevel="0" collapsed="false">
      <c r="A1265" s="11" t="n">
        <v>1975.09</v>
      </c>
      <c r="B1265" s="1" t="n">
        <v>84.67</v>
      </c>
      <c r="C1265" s="2" t="n">
        <v>3.71</v>
      </c>
      <c r="D1265" s="1" t="n">
        <v>7.76</v>
      </c>
      <c r="E1265" s="1" t="n">
        <v>54.6</v>
      </c>
      <c r="F1265" s="2" t="n">
        <f aca="false">F1264+1/12</f>
        <v>1975.70833333324</v>
      </c>
      <c r="G1265" s="3" t="n">
        <v>8.43</v>
      </c>
      <c r="H1265" s="2" t="n">
        <v>498.625661904762</v>
      </c>
      <c r="I1265" s="2" t="n">
        <v>21.8483666666667</v>
      </c>
      <c r="J1265" s="4" t="n">
        <f aca="false">J1264*((H1265+(I1265/12))/H1264)</f>
        <v>89792.3591878011</v>
      </c>
      <c r="K1265" s="2" t="n">
        <f aca="false">D1265*$E$1862/E1265</f>
        <v>45.6990095238095</v>
      </c>
      <c r="L1265" s="4" t="n">
        <f aca="false">K1265*(J1265/H1265)</f>
        <v>8229.4638868234</v>
      </c>
      <c r="M1265" s="26" t="n">
        <f aca="false">H1265/AVERAGE(K1145:K1264)</f>
        <v>9.91890535655942</v>
      </c>
      <c r="O1265" s="6" t="n">
        <f aca="false">J1265/AVERAGE(L1145:L1264)</f>
        <v>11.8051875900818</v>
      </c>
      <c r="Q1265" s="29" t="n">
        <f aca="false">1/M1265-(G1265/100-(((E1265/E1145)^(1/10))-1))</f>
        <v>0.072728259980149</v>
      </c>
      <c r="R1265" s="3" t="n">
        <f aca="false">((G1265/G1266+G1265/1200+((1+G1266/1200)^(-119))*(1-G1265/G1266)))</f>
        <v>1.02671523495947</v>
      </c>
      <c r="S1265" s="3" t="n">
        <f aca="false">S1264*R1264*E1264/E1265</f>
        <v>9.87724593790228</v>
      </c>
      <c r="T1265" s="9" t="n">
        <f aca="false">(($J1385/$J1265)^(1/10)-1)</f>
        <v>0.0581467708071863</v>
      </c>
      <c r="U1265" s="9" t="n">
        <f aca="false">(($S1385/$S1265)^(1/10)-1)</f>
        <v>0.0223651282996069</v>
      </c>
      <c r="V1265" s="9" t="n">
        <f aca="false">T1265-U1265</f>
        <v>0.0357816425075794</v>
      </c>
      <c r="Y1265" s="28"/>
      <c r="Z1265" s="28"/>
    </row>
    <row r="1266" customFormat="false" ht="14.65" hidden="false" customHeight="false" outlineLevel="0" collapsed="false">
      <c r="A1266" s="11" t="n">
        <v>1975.1</v>
      </c>
      <c r="B1266" s="1" t="n">
        <v>88.57</v>
      </c>
      <c r="C1266" s="2" t="n">
        <v>3.7</v>
      </c>
      <c r="D1266" s="1" t="n">
        <v>7.82667</v>
      </c>
      <c r="E1266" s="1" t="n">
        <v>54.9</v>
      </c>
      <c r="F1266" s="2" t="n">
        <f aca="false">F1265+1/12</f>
        <v>1975.79166666657</v>
      </c>
      <c r="G1266" s="3" t="n">
        <v>8.14</v>
      </c>
      <c r="H1266" s="2" t="n">
        <v>518.742712932605</v>
      </c>
      <c r="I1266" s="2" t="n">
        <v>21.670408014572</v>
      </c>
      <c r="J1266" s="4" t="n">
        <f aca="false">J1265*((H1266+(I1266/12))/H1265)</f>
        <v>93740.2317311453</v>
      </c>
      <c r="K1266" s="2" t="n">
        <f aca="false">D1266*$E$1862/E1266</f>
        <v>45.8397654852459</v>
      </c>
      <c r="L1266" s="4" t="n">
        <f aca="false">K1266*(J1266/H1266)</f>
        <v>8283.54814816758</v>
      </c>
      <c r="M1266" s="26" t="n">
        <f aca="false">H1266/AVERAGE(K1146:K1265)</f>
        <v>10.3275997775011</v>
      </c>
      <c r="O1266" s="6" t="n">
        <f aca="false">J1266/AVERAGE(L1146:L1265)</f>
        <v>12.3009496531881</v>
      </c>
      <c r="Q1266" s="29" t="n">
        <f aca="false">1/M1266-(G1266/100-(((E1266/E1146)^(1/10))-1))</f>
        <v>0.0718836622684196</v>
      </c>
      <c r="R1266" s="3" t="n">
        <f aca="false">((G1266/G1267+G1266/1200+((1+G1267/1200)^(-119))*(1-G1266/G1267)))</f>
        <v>1.0129178826625</v>
      </c>
      <c r="S1266" s="3" t="n">
        <f aca="false">S1265*R1265*E1265/E1266</f>
        <v>10.0857029337007</v>
      </c>
      <c r="T1266" s="9" t="n">
        <f aca="false">(($J1386/$J1266)^(1/10)-1)</f>
        <v>0.0547808384312207</v>
      </c>
      <c r="U1266" s="9" t="n">
        <f aca="false">(($S1386/$S1266)^(1/10)-1)</f>
        <v>0.0215484270526574</v>
      </c>
      <c r="V1266" s="9" t="n">
        <f aca="false">T1266-U1266</f>
        <v>0.0332324113785634</v>
      </c>
      <c r="Y1266" s="28"/>
      <c r="Z1266" s="28"/>
    </row>
    <row r="1267" customFormat="false" ht="14.65" hidden="false" customHeight="false" outlineLevel="0" collapsed="false">
      <c r="A1267" s="11" t="n">
        <v>1975.11</v>
      </c>
      <c r="B1267" s="1" t="n">
        <v>90.07</v>
      </c>
      <c r="C1267" s="2" t="n">
        <v>3.69</v>
      </c>
      <c r="D1267" s="1" t="n">
        <v>7.89333</v>
      </c>
      <c r="E1267" s="1" t="n">
        <v>55.3</v>
      </c>
      <c r="F1267" s="2" t="n">
        <f aca="false">F1266+1/12</f>
        <v>1975.8749999999</v>
      </c>
      <c r="G1267" s="3" t="n">
        <v>8.05</v>
      </c>
      <c r="H1267" s="2" t="n">
        <v>523.712259312839</v>
      </c>
      <c r="I1267" s="2" t="n">
        <v>21.4555150090416</v>
      </c>
      <c r="J1267" s="4" t="n">
        <f aca="false">J1266*((H1267+(I1267/12))/H1266)</f>
        <v>94961.3576558624</v>
      </c>
      <c r="K1267" s="2" t="n">
        <f aca="false">D1267*$E$1862/E1267</f>
        <v>45.8957886954792</v>
      </c>
      <c r="L1267" s="4" t="n">
        <f aca="false">K1267*(J1267/H1267)</f>
        <v>8321.98660181801</v>
      </c>
      <c r="M1267" s="26" t="n">
        <f aca="false">H1267/AVERAGE(K1147:K1266)</f>
        <v>10.4358594579479</v>
      </c>
      <c r="O1267" s="6" t="n">
        <f aca="false">J1267/AVERAGE(L1147:L1266)</f>
        <v>12.4381455171099</v>
      </c>
      <c r="Q1267" s="29" t="n">
        <f aca="false">1/M1267-(G1267/100-(((E1267/E1147)^(1/10))-1))</f>
        <v>0.0725464061339957</v>
      </c>
      <c r="R1267" s="3" t="n">
        <f aca="false">((G1267/G1268+G1267/1200+((1+G1268/1200)^(-119))*(1-G1267/G1268)))</f>
        <v>1.01012378989303</v>
      </c>
      <c r="S1267" s="3" t="n">
        <f aca="false">S1266*R1266*E1266/E1267</f>
        <v>10.1420938237994</v>
      </c>
      <c r="T1267" s="9" t="n">
        <f aca="false">(($J1387/$J1267)^(1/10)-1)</f>
        <v>0.0597010097401354</v>
      </c>
      <c r="U1267" s="9" t="n">
        <f aca="false">(($S1387/$S1267)^(1/10)-1)</f>
        <v>0.0244784801536153</v>
      </c>
      <c r="V1267" s="9" t="n">
        <f aca="false">T1267-U1267</f>
        <v>0.0352225295865201</v>
      </c>
      <c r="Y1267" s="28"/>
      <c r="Z1267" s="28"/>
    </row>
    <row r="1268" customFormat="false" ht="14.65" hidden="false" customHeight="false" outlineLevel="0" collapsed="false">
      <c r="A1268" s="11" t="n">
        <v>1975.12</v>
      </c>
      <c r="B1268" s="1" t="n">
        <v>88.7</v>
      </c>
      <c r="C1268" s="2" t="n">
        <v>3.68</v>
      </c>
      <c r="D1268" s="1" t="n">
        <v>7.96</v>
      </c>
      <c r="E1268" s="1" t="n">
        <v>55.5</v>
      </c>
      <c r="F1268" s="2" t="n">
        <f aca="false">F1267+1/12</f>
        <v>1975.95833333324</v>
      </c>
      <c r="G1268" s="3" t="n">
        <v>8</v>
      </c>
      <c r="H1268" s="2" t="n">
        <v>513.887845045045</v>
      </c>
      <c r="I1268" s="2" t="n">
        <v>21.3202623423423</v>
      </c>
      <c r="J1268" s="4" t="n">
        <f aca="false">J1267*((H1268+(I1268/12))/H1267)</f>
        <v>93502.1155841846</v>
      </c>
      <c r="K1268" s="2" t="n">
        <f aca="false">D1268*$E$1862/E1268</f>
        <v>46.1166544144144</v>
      </c>
      <c r="L1268" s="4" t="n">
        <f aca="false">K1268*(J1268/H1268)</f>
        <v>8390.94520913314</v>
      </c>
      <c r="M1268" s="26" t="n">
        <f aca="false">H1268/AVERAGE(K1148:K1267)</f>
        <v>10.2503684162568</v>
      </c>
      <c r="O1268" s="6" t="n">
        <f aca="false">J1268/AVERAGE(L1148:L1267)</f>
        <v>12.2253271518847</v>
      </c>
      <c r="Q1268" s="29" t="n">
        <f aca="false">1/M1268-(G1268/100-(((E1268/E1148)^(1/10))-1))</f>
        <v>0.0748291172799385</v>
      </c>
      <c r="R1268" s="3" t="n">
        <f aca="false">((G1268/G1269+G1268/1200+((1+G1269/1200)^(-119))*(1-G1268/G1269)))</f>
        <v>1.02462835799879</v>
      </c>
      <c r="S1268" s="3" t="n">
        <f aca="false">S1267*R1267*E1267/E1268</f>
        <v>10.2078521597533</v>
      </c>
      <c r="T1268" s="9" t="n">
        <f aca="false">(($J1388/$J1268)^(1/10)-1)</f>
        <v>0.0665407472416304</v>
      </c>
      <c r="U1268" s="9" t="n">
        <f aca="false">(($S1388/$S1268)^(1/10)-1)</f>
        <v>0.0277360808672436</v>
      </c>
      <c r="V1268" s="9" t="n">
        <f aca="false">T1268-U1268</f>
        <v>0.0388046663743868</v>
      </c>
      <c r="Y1268" s="28"/>
      <c r="Z1268" s="28"/>
    </row>
    <row r="1269" customFormat="false" ht="14.65" hidden="false" customHeight="false" outlineLevel="0" collapsed="false">
      <c r="A1269" s="11" t="n">
        <v>1976.01</v>
      </c>
      <c r="B1269" s="1" t="n">
        <v>96.86</v>
      </c>
      <c r="C1269" s="2" t="n">
        <v>3.68333</v>
      </c>
      <c r="D1269" s="1" t="n">
        <v>8.19333</v>
      </c>
      <c r="E1269" s="1" t="n">
        <v>55.6</v>
      </c>
      <c r="F1269" s="2" t="n">
        <f aca="false">F1268+1/12</f>
        <v>1976.04166666657</v>
      </c>
      <c r="G1269" s="3" t="n">
        <v>7.74</v>
      </c>
      <c r="H1269" s="2" t="n">
        <v>560.153923021583</v>
      </c>
      <c r="I1269" s="2" t="n">
        <v>21.3011743679856</v>
      </c>
      <c r="J1269" s="4" t="n">
        <f aca="false">J1268*((H1269+(I1269/12))/H1268)</f>
        <v>102243.228298863</v>
      </c>
      <c r="K1269" s="2" t="n">
        <f aca="false">D1269*$E$1862/E1269</f>
        <v>47.3830883967626</v>
      </c>
      <c r="L1269" s="4" t="n">
        <f aca="false">K1269*(J1269/H1269)</f>
        <v>8648.69409165728</v>
      </c>
      <c r="M1269" s="26" t="n">
        <f aca="false">H1269/AVERAGE(K1149:K1268)</f>
        <v>11.1850513626221</v>
      </c>
      <c r="O1269" s="6" t="n">
        <f aca="false">J1269/AVERAGE(L1149:L1268)</f>
        <v>13.3448529485679</v>
      </c>
      <c r="Q1269" s="29" t="n">
        <f aca="false">1/M1269-(G1269/100-(((E1269/E1149)^(1/10))-1))</f>
        <v>0.0694670364721567</v>
      </c>
      <c r="R1269" s="3" t="n">
        <f aca="false">((G1269/G1270+G1269/1200+((1+G1270/1200)^(-119))*(1-G1269/G1270)))</f>
        <v>1.00300332253859</v>
      </c>
      <c r="S1269" s="3" t="n">
        <f aca="false">S1268*R1268*E1268/E1269</f>
        <v>10.440443187795</v>
      </c>
      <c r="T1269" s="9" t="n">
        <f aca="false">(($J1389/$J1269)^(1/10)-1)</f>
        <v>0.0575552004614768</v>
      </c>
      <c r="U1269" s="9" t="n">
        <f aca="false">(($S1389/$S1269)^(1/10)-1)</f>
        <v>0.0263922456385328</v>
      </c>
      <c r="V1269" s="9" t="n">
        <f aca="false">T1269-U1269</f>
        <v>0.031162954822944</v>
      </c>
      <c r="Y1269" s="28"/>
      <c r="Z1269" s="28"/>
    </row>
    <row r="1270" customFormat="false" ht="14.65" hidden="false" customHeight="false" outlineLevel="0" collapsed="false">
      <c r="A1270" s="11" t="n">
        <v>1976.02</v>
      </c>
      <c r="B1270" s="1" t="n">
        <v>100.6</v>
      </c>
      <c r="C1270" s="2" t="n">
        <v>3.68667</v>
      </c>
      <c r="D1270" s="1" t="n">
        <v>8.42667</v>
      </c>
      <c r="E1270" s="1" t="n">
        <v>55.8</v>
      </c>
      <c r="F1270" s="2" t="n">
        <f aca="false">F1269+1/12</f>
        <v>1976.1249999999</v>
      </c>
      <c r="G1270" s="3" t="n">
        <v>7.79</v>
      </c>
      <c r="H1270" s="2" t="n">
        <v>579.697584229391</v>
      </c>
      <c r="I1270" s="2" t="n">
        <v>21.2440724935484</v>
      </c>
      <c r="J1270" s="4" t="n">
        <f aca="false">J1269*((H1270+(I1270/12))/H1269)</f>
        <v>106133.609385083</v>
      </c>
      <c r="K1270" s="2" t="n">
        <f aca="false">D1270*$E$1862/E1270</f>
        <v>48.5578552892473</v>
      </c>
      <c r="L1270" s="4" t="n">
        <f aca="false">K1270*(J1270/H1270)</f>
        <v>8890.18789460238</v>
      </c>
      <c r="M1270" s="26" t="n">
        <f aca="false">H1270/AVERAGE(K1150:K1269)</f>
        <v>11.5860929944497</v>
      </c>
      <c r="O1270" s="6" t="n">
        <f aca="false">J1270/AVERAGE(L1150:L1269)</f>
        <v>13.8258192148164</v>
      </c>
      <c r="Q1270" s="29" t="n">
        <f aca="false">1/M1270-(G1270/100-(((E1270/E1150)^(1/10))-1))</f>
        <v>0.0655891153116163</v>
      </c>
      <c r="R1270" s="3" t="n">
        <f aca="false">((G1270/G1271+G1270/1200+((1+G1271/1200)^(-119))*(1-G1270/G1271)))</f>
        <v>1.01063847427355</v>
      </c>
      <c r="S1270" s="3" t="n">
        <f aca="false">S1269*R1269*E1269/E1270</f>
        <v>10.4342658756458</v>
      </c>
      <c r="T1270" s="9" t="n">
        <f aca="false">(($J1390/$J1270)^(1/10)-1)</f>
        <v>0.0597593855455822</v>
      </c>
      <c r="U1270" s="9" t="n">
        <f aca="false">(($S1390/$S1270)^(1/10)-1)</f>
        <v>0.0307829171314016</v>
      </c>
      <c r="V1270" s="9" t="n">
        <f aca="false">T1270-U1270</f>
        <v>0.0289764684141807</v>
      </c>
      <c r="Y1270" s="28"/>
      <c r="Z1270" s="28"/>
    </row>
    <row r="1271" customFormat="false" ht="14.65" hidden="false" customHeight="false" outlineLevel="0" collapsed="false">
      <c r="A1271" s="11" t="n">
        <v>1976.03</v>
      </c>
      <c r="B1271" s="1" t="n">
        <v>101.1</v>
      </c>
      <c r="C1271" s="2" t="n">
        <v>3.69</v>
      </c>
      <c r="D1271" s="1" t="n">
        <v>8.66</v>
      </c>
      <c r="E1271" s="1" t="n">
        <v>55.9</v>
      </c>
      <c r="F1271" s="2" t="n">
        <f aca="false">F1270+1/12</f>
        <v>1976.20833333324</v>
      </c>
      <c r="G1271" s="3" t="n">
        <v>7.73</v>
      </c>
      <c r="H1271" s="2" t="n">
        <v>581.536604651163</v>
      </c>
      <c r="I1271" s="2" t="n">
        <v>21.225223255814</v>
      </c>
      <c r="J1271" s="4" t="n">
        <f aca="false">J1270*((H1271+(I1271/12))/H1270)</f>
        <v>106794.139429871</v>
      </c>
      <c r="K1271" s="2" t="n">
        <f aca="false">D1271*$E$1862/E1271</f>
        <v>49.8131255813954</v>
      </c>
      <c r="L1271" s="4" t="n">
        <f aca="false">K1271*(J1271/H1271)</f>
        <v>9147.74725482374</v>
      </c>
      <c r="M1271" s="26" t="n">
        <f aca="false">H1271/AVERAGE(K1151:K1270)</f>
        <v>11.6317544035665</v>
      </c>
      <c r="O1271" s="6" t="n">
        <f aca="false">J1271/AVERAGE(L1151:L1270)</f>
        <v>13.8819523757625</v>
      </c>
      <c r="Q1271" s="29" t="n">
        <f aca="false">1/M1271-(G1271/100-(((E1271/E1151)^(1/10))-1))</f>
        <v>0.0657097419502066</v>
      </c>
      <c r="R1271" s="3" t="n">
        <f aca="false">((G1271/G1272+G1271/1200+((1+G1272/1200)^(-119))*(1-G1271/G1272)))</f>
        <v>1.01827823639891</v>
      </c>
      <c r="S1271" s="3" t="n">
        <f aca="false">S1270*R1270*E1270/E1271</f>
        <v>10.5264060178136</v>
      </c>
      <c r="T1271" s="9" t="n">
        <f aca="false">(($J1391/$J1271)^(1/10)-1)</f>
        <v>0.065965076576072</v>
      </c>
      <c r="U1271" s="9" t="n">
        <f aca="false">(($S1391/$S1271)^(1/10)-1)</f>
        <v>0.0374117243960979</v>
      </c>
      <c r="V1271" s="9" t="n">
        <f aca="false">T1271-U1271</f>
        <v>0.0285533521799741</v>
      </c>
      <c r="Y1271" s="28"/>
      <c r="Z1271" s="28"/>
    </row>
    <row r="1272" customFormat="false" ht="14.65" hidden="false" customHeight="false" outlineLevel="0" collapsed="false">
      <c r="A1272" s="11" t="n">
        <v>1976.04</v>
      </c>
      <c r="B1272" s="1" t="n">
        <v>101.9</v>
      </c>
      <c r="C1272" s="2" t="n">
        <v>3.71333</v>
      </c>
      <c r="D1272" s="1" t="n">
        <v>8.85667</v>
      </c>
      <c r="E1272" s="1" t="n">
        <v>56.1</v>
      </c>
      <c r="F1272" s="2" t="n">
        <f aca="false">F1271+1/12</f>
        <v>1976.29166666657</v>
      </c>
      <c r="G1272" s="3" t="n">
        <v>7.56</v>
      </c>
      <c r="H1272" s="2" t="n">
        <v>584.048659536542</v>
      </c>
      <c r="I1272" s="2" t="n">
        <v>21.2832719226382</v>
      </c>
      <c r="J1272" s="4" t="n">
        <f aca="false">J1271*((H1272+(I1272/12))/H1271)</f>
        <v>107581.163775016</v>
      </c>
      <c r="K1272" s="2" t="n">
        <f aca="false">D1272*$E$1862/E1272</f>
        <v>50.7627697885918</v>
      </c>
      <c r="L1272" s="4" t="n">
        <f aca="false">K1272*(J1272/H1272)</f>
        <v>9350.45010570435</v>
      </c>
      <c r="M1272" s="26" t="n">
        <f aca="false">H1272/AVERAGE(K1152:K1271)</f>
        <v>11.6891641322064</v>
      </c>
      <c r="O1272" s="6" t="n">
        <f aca="false">J1272/AVERAGE(L1152:L1271)</f>
        <v>13.9512980030119</v>
      </c>
      <c r="Q1272" s="29" t="n">
        <f aca="false">1/M1272-(G1272/100-(((E1272/E1152)^(1/10))-1))</f>
        <v>0.0667085077351528</v>
      </c>
      <c r="R1272" s="3" t="n">
        <f aca="false">((G1272/G1273+G1272/1200+((1+G1273/1200)^(-119))*(1-G1272/G1273)))</f>
        <v>0.982974145331447</v>
      </c>
      <c r="S1272" s="3" t="n">
        <f aca="false">S1271*R1271*E1271/E1272</f>
        <v>10.6805969285025</v>
      </c>
      <c r="T1272" s="9" t="n">
        <f aca="false">(($J1392/$J1272)^(1/10)-1)</f>
        <v>0.068264915193053</v>
      </c>
      <c r="U1272" s="9" t="n">
        <f aca="false">(($S1392/$S1272)^(1/10)-1)</f>
        <v>0.040195100538251</v>
      </c>
      <c r="V1272" s="9" t="n">
        <f aca="false">T1272-U1272</f>
        <v>0.028069814654802</v>
      </c>
      <c r="Y1272" s="28"/>
      <c r="Z1272" s="28"/>
    </row>
    <row r="1273" customFormat="false" ht="14.65" hidden="false" customHeight="false" outlineLevel="0" collapsed="false">
      <c r="A1273" s="11" t="n">
        <v>1976.05</v>
      </c>
      <c r="B1273" s="1" t="n">
        <v>101.2</v>
      </c>
      <c r="C1273" s="2" t="n">
        <v>3.73667</v>
      </c>
      <c r="D1273" s="1" t="n">
        <v>9.05333</v>
      </c>
      <c r="E1273" s="1" t="n">
        <v>56.5</v>
      </c>
      <c r="F1273" s="2" t="n">
        <f aca="false">F1272+1/12</f>
        <v>1976.3749999999</v>
      </c>
      <c r="G1273" s="3" t="n">
        <v>7.9</v>
      </c>
      <c r="H1273" s="2" t="n">
        <v>575.930095575221</v>
      </c>
      <c r="I1273" s="2" t="n">
        <v>21.2654220378761</v>
      </c>
      <c r="J1273" s="4" t="n">
        <f aca="false">J1272*((H1273+(I1273/12))/H1272)</f>
        <v>106412.15503392</v>
      </c>
      <c r="K1273" s="2" t="n">
        <f aca="false">D1273*$E$1862/E1273</f>
        <v>51.5225811479646</v>
      </c>
      <c r="L1273" s="4" t="n">
        <f aca="false">K1273*(J1273/H1273)</f>
        <v>9519.60825625728</v>
      </c>
      <c r="M1273" s="26" t="n">
        <f aca="false">H1273/AVERAGE(K1153:K1272)</f>
        <v>11.5320535856094</v>
      </c>
      <c r="O1273" s="6" t="n">
        <f aca="false">J1273/AVERAGE(L1153:L1272)</f>
        <v>13.7646371535578</v>
      </c>
      <c r="Q1273" s="29" t="n">
        <f aca="false">1/M1273-(G1273/100-(((E1273/E1153)^(1/10))-1))</f>
        <v>0.0652250914201697</v>
      </c>
      <c r="R1273" s="3" t="n">
        <f aca="false">((G1273/G1274+G1273/1200+((1+G1274/1200)^(-119))*(1-G1273/G1274)))</f>
        <v>1.0093323134083</v>
      </c>
      <c r="S1273" s="3" t="n">
        <f aca="false">S1272*R1272*E1272/E1273</f>
        <v>10.4244231992834</v>
      </c>
      <c r="T1273" s="9" t="n">
        <f aca="false">(($J1393/$J1273)^(1/10)-1)</f>
        <v>0.0696634064035666</v>
      </c>
      <c r="U1273" s="9" t="n">
        <f aca="false">(($S1393/$S1273)^(1/10)-1)</f>
        <v>0.0400899348970609</v>
      </c>
      <c r="V1273" s="9" t="n">
        <f aca="false">T1273-U1273</f>
        <v>0.0295734715065057</v>
      </c>
      <c r="Y1273" s="28"/>
      <c r="Z1273" s="28"/>
    </row>
    <row r="1274" customFormat="false" ht="14.65" hidden="false" customHeight="false" outlineLevel="0" collapsed="false">
      <c r="A1274" s="11" t="n">
        <v>1976.06</v>
      </c>
      <c r="B1274" s="1" t="n">
        <v>101.8</v>
      </c>
      <c r="C1274" s="2" t="n">
        <v>3.76</v>
      </c>
      <c r="D1274" s="1" t="n">
        <v>9.25</v>
      </c>
      <c r="E1274" s="1" t="n">
        <v>56.8</v>
      </c>
      <c r="F1274" s="2" t="n">
        <f aca="false">F1273+1/12</f>
        <v>1976.45833333324</v>
      </c>
      <c r="G1274" s="3" t="n">
        <v>7.86</v>
      </c>
      <c r="H1274" s="2" t="n">
        <v>576.284781690141</v>
      </c>
      <c r="I1274" s="2" t="n">
        <v>21.2851746478873</v>
      </c>
      <c r="J1274" s="4" t="n">
        <f aca="false">J1273*((H1274+(I1274/12))/H1273)</f>
        <v>106805.41981432</v>
      </c>
      <c r="K1274" s="2" t="n">
        <f aca="false">D1274*$E$1862/E1274</f>
        <v>52.3637940140845</v>
      </c>
      <c r="L1274" s="4" t="n">
        <f aca="false">K1274*(J1274/H1274)</f>
        <v>9704.81466878642</v>
      </c>
      <c r="M1274" s="26" t="n">
        <f aca="false">H1274/AVERAGE(K1154:K1273)</f>
        <v>11.5438416314171</v>
      </c>
      <c r="O1274" s="6" t="n">
        <f aca="false">J1274/AVERAGE(L1154:L1273)</f>
        <v>13.77903985335</v>
      </c>
      <c r="Q1274" s="29" t="n">
        <f aca="false">1/M1274-(G1274/100-(((E1274/E1154)^(1/10))-1))</f>
        <v>0.0657696954958191</v>
      </c>
      <c r="R1274" s="3" t="n">
        <f aca="false">((G1274/G1275+G1274/1200+((1+G1275/1200)^(-119))*(1-G1274/G1275)))</f>
        <v>1.00861441945863</v>
      </c>
      <c r="S1274" s="3" t="n">
        <f aca="false">S1273*R1273*E1273/E1274</f>
        <v>10.4661347865829</v>
      </c>
      <c r="T1274" s="9" t="n">
        <f aca="false">(($J1394/$J1274)^(1/10)-1)</f>
        <v>0.0719846534420483</v>
      </c>
      <c r="U1274" s="9" t="n">
        <f aca="false">(($S1394/$S1274)^(1/10)-1)</f>
        <v>0.0391268189130993</v>
      </c>
      <c r="V1274" s="9" t="n">
        <f aca="false">T1274-U1274</f>
        <v>0.032857834528949</v>
      </c>
      <c r="Y1274" s="28"/>
      <c r="Z1274" s="28"/>
    </row>
    <row r="1275" customFormat="false" ht="14.65" hidden="false" customHeight="false" outlineLevel="0" collapsed="false">
      <c r="A1275" s="11" t="n">
        <v>1976.07</v>
      </c>
      <c r="B1275" s="1" t="n">
        <v>104.2</v>
      </c>
      <c r="C1275" s="2" t="n">
        <v>3.79</v>
      </c>
      <c r="D1275" s="1" t="n">
        <v>9.35</v>
      </c>
      <c r="E1275" s="1" t="n">
        <v>57.1</v>
      </c>
      <c r="F1275" s="2" t="n">
        <f aca="false">F1274+1/12</f>
        <v>1976.54166666657</v>
      </c>
      <c r="G1275" s="3" t="n">
        <v>7.83</v>
      </c>
      <c r="H1275" s="2" t="n">
        <v>586.771915936953</v>
      </c>
      <c r="I1275" s="2" t="n">
        <v>21.3422798598949</v>
      </c>
      <c r="J1275" s="4" t="n">
        <f aca="false">J1274*((H1275+(I1275/12))/H1274)</f>
        <v>109078.668644624</v>
      </c>
      <c r="K1275" s="2" t="n">
        <f aca="false">D1275*$E$1862/E1275</f>
        <v>52.6517985989492</v>
      </c>
      <c r="L1275" s="4" t="n">
        <f aca="false">K1275*(J1275/H1275)</f>
        <v>9787.76921139377</v>
      </c>
      <c r="M1275" s="26" t="n">
        <f aca="false">H1275/AVERAGE(K1155:K1274)</f>
        <v>11.7574904886899</v>
      </c>
      <c r="O1275" s="6" t="n">
        <f aca="false">J1275/AVERAGE(L1155:L1274)</f>
        <v>14.0332259187038</v>
      </c>
      <c r="Q1275" s="29" t="n">
        <f aca="false">1/M1275-(G1275/100-(((E1275/E1155)^(1/10))-1))</f>
        <v>0.0647268448300167</v>
      </c>
      <c r="R1275" s="3" t="n">
        <f aca="false">((G1275/G1276+G1275/1200+((1+G1276/1200)^(-119))*(1-G1275/G1276)))</f>
        <v>1.0106646066851</v>
      </c>
      <c r="S1275" s="3" t="n">
        <f aca="false">S1274*R1274*E1274/E1275</f>
        <v>10.500832319214</v>
      </c>
      <c r="T1275" s="9" t="n">
        <f aca="false">(($J1395/$J1275)^(1/10)-1)</f>
        <v>0.0677854120560915</v>
      </c>
      <c r="U1275" s="9" t="n">
        <f aca="false">(($S1395/$S1275)^(1/10)-1)</f>
        <v>0.0430366147257144</v>
      </c>
      <c r="V1275" s="9" t="n">
        <f aca="false">T1275-U1275</f>
        <v>0.024748797330377</v>
      </c>
      <c r="Y1275" s="28"/>
      <c r="Z1275" s="28"/>
    </row>
    <row r="1276" customFormat="false" ht="14.65" hidden="false" customHeight="false" outlineLevel="0" collapsed="false">
      <c r="A1276" s="11" t="n">
        <v>1976.08</v>
      </c>
      <c r="B1276" s="1" t="n">
        <v>103.3</v>
      </c>
      <c r="C1276" s="2" t="n">
        <v>3.82</v>
      </c>
      <c r="D1276" s="1" t="n">
        <v>9.45</v>
      </c>
      <c r="E1276" s="1" t="n">
        <v>57.4</v>
      </c>
      <c r="F1276" s="2" t="n">
        <f aca="false">F1275+1/12</f>
        <v>1976.6249999999</v>
      </c>
      <c r="G1276" s="3" t="n">
        <v>7.77</v>
      </c>
      <c r="H1276" s="2" t="n">
        <v>578.66356445993</v>
      </c>
      <c r="I1276" s="2" t="n">
        <v>21.3987881533101</v>
      </c>
      <c r="J1276" s="4" t="n">
        <f aca="false">J1275*((H1276+(I1276/12))/H1275)</f>
        <v>107902.853042207</v>
      </c>
      <c r="K1276" s="2" t="n">
        <f aca="false">D1276*$E$1862/E1276</f>
        <v>52.9367926829268</v>
      </c>
      <c r="L1276" s="4" t="n">
        <f aca="false">K1276*(J1276/H1276)</f>
        <v>9871.07416504216</v>
      </c>
      <c r="M1276" s="26" t="n">
        <f aca="false">H1276/AVERAGE(K1156:K1275)</f>
        <v>11.5979860025092</v>
      </c>
      <c r="O1276" s="6" t="n">
        <f aca="false">J1276/AVERAGE(L1156:L1275)</f>
        <v>13.8425628259212</v>
      </c>
      <c r="Q1276" s="29" t="n">
        <f aca="false">1/M1276-(G1276/100-(((E1276/E1156)^(1/10))-1))</f>
        <v>0.0664018845110224</v>
      </c>
      <c r="R1276" s="3" t="n">
        <f aca="false">((G1276/G1277+G1276/1200+((1+G1277/1200)^(-119))*(1-G1276/G1277)))</f>
        <v>1.0189914585181</v>
      </c>
      <c r="S1276" s="3" t="n">
        <f aca="false">S1275*R1275*E1275/E1276</f>
        <v>10.5573518676858</v>
      </c>
      <c r="T1276" s="9" t="n">
        <f aca="false">(($J1396/$J1276)^(1/10)-1)</f>
        <v>0.0711628335415957</v>
      </c>
      <c r="U1276" s="9" t="n">
        <f aca="false">(($S1396/$S1276)^(1/10)-1)</f>
        <v>0.0438695155699962</v>
      </c>
      <c r="V1276" s="9" t="n">
        <f aca="false">T1276-U1276</f>
        <v>0.0272933179715995</v>
      </c>
      <c r="Y1276" s="28"/>
      <c r="Z1276" s="28"/>
    </row>
    <row r="1277" customFormat="false" ht="14.65" hidden="false" customHeight="false" outlineLevel="0" collapsed="false">
      <c r="A1277" s="11" t="n">
        <v>1976.09</v>
      </c>
      <c r="B1277" s="1" t="n">
        <v>105.5</v>
      </c>
      <c r="C1277" s="2" t="n">
        <v>3.85</v>
      </c>
      <c r="D1277" s="1" t="n">
        <v>9.55</v>
      </c>
      <c r="E1277" s="1" t="n">
        <v>57.6</v>
      </c>
      <c r="F1277" s="2" t="n">
        <f aca="false">F1276+1/12</f>
        <v>1976.70833333324</v>
      </c>
      <c r="G1277" s="3" t="n">
        <v>7.59</v>
      </c>
      <c r="H1277" s="2" t="n">
        <v>588.935434027778</v>
      </c>
      <c r="I1277" s="2" t="n">
        <v>21.4919565972222</v>
      </c>
      <c r="J1277" s="4" t="n">
        <f aca="false">J1276*((H1277+(I1277/12))/H1276)</f>
        <v>110152.204361203</v>
      </c>
      <c r="K1277" s="2" t="n">
        <f aca="false">D1277*$E$1862/E1277</f>
        <v>53.3112170138889</v>
      </c>
      <c r="L1277" s="4" t="n">
        <f aca="false">K1277*(J1277/H1277)</f>
        <v>9971.12371231746</v>
      </c>
      <c r="M1277" s="26" t="n">
        <f aca="false">H1277/AVERAGE(K1157:K1276)</f>
        <v>11.8059909495398</v>
      </c>
      <c r="O1277" s="6" t="n">
        <f aca="false">J1277/AVERAGE(L1157:L1276)</f>
        <v>14.0898748271386</v>
      </c>
      <c r="Q1277" s="29" t="n">
        <f aca="false">1/M1277-(G1277/100-(((E1277/E1157)^(1/10))-1))</f>
        <v>0.0670507991951081</v>
      </c>
      <c r="R1277" s="3" t="n">
        <f aca="false">((G1277/G1278+G1277/1200+((1+G1278/1200)^(-119))*(1-G1277/G1278)))</f>
        <v>1.01894020100407</v>
      </c>
      <c r="S1277" s="3" t="n">
        <f aca="false">S1276*R1276*E1276/E1277</f>
        <v>10.7204977271248</v>
      </c>
      <c r="T1277" s="9" t="n">
        <f aca="false">(($J1397/$J1277)^(1/10)-1)</f>
        <v>0.0658168442116922</v>
      </c>
      <c r="U1277" s="9" t="n">
        <f aca="false">(($S1397/$S1277)^(1/10)-1)</f>
        <v>0.0403689855303002</v>
      </c>
      <c r="V1277" s="9" t="n">
        <f aca="false">T1277-U1277</f>
        <v>0.025447858681392</v>
      </c>
      <c r="Y1277" s="28"/>
      <c r="Z1277" s="28"/>
    </row>
    <row r="1278" customFormat="false" ht="14.65" hidden="false" customHeight="false" outlineLevel="0" collapsed="false">
      <c r="A1278" s="11" t="n">
        <v>1976.1</v>
      </c>
      <c r="B1278" s="1" t="n">
        <v>101.9</v>
      </c>
      <c r="C1278" s="2" t="n">
        <v>3.91667</v>
      </c>
      <c r="D1278" s="1" t="n">
        <v>9.67</v>
      </c>
      <c r="E1278" s="1" t="n">
        <v>57.9</v>
      </c>
      <c r="F1278" s="2" t="n">
        <f aca="false">F1277+1/12</f>
        <v>1976.79166666657</v>
      </c>
      <c r="G1278" s="3" t="n">
        <v>7.41</v>
      </c>
      <c r="H1278" s="2" t="n">
        <v>565.891706390328</v>
      </c>
      <c r="I1278" s="2" t="n">
        <v>21.7508446483592</v>
      </c>
      <c r="J1278" s="4" t="n">
        <f aca="false">J1277*((H1278+(I1278/12))/H1277)</f>
        <v>106181.21087514</v>
      </c>
      <c r="K1278" s="2" t="n">
        <f aca="false">D1278*$E$1862/E1278</f>
        <v>53.7014013816926</v>
      </c>
      <c r="L1278" s="4" t="n">
        <f aca="false">K1278*(J1278/H1278)</f>
        <v>10076.2738877586</v>
      </c>
      <c r="M1278" s="26" t="n">
        <f aca="false">H1278/AVERAGE(K1158:K1277)</f>
        <v>11.3456961363167</v>
      </c>
      <c r="O1278" s="6" t="n">
        <f aca="false">J1278/AVERAGE(L1158:L1277)</f>
        <v>13.5415916899302</v>
      </c>
      <c r="Q1278" s="29" t="n">
        <f aca="false">1/M1278-(G1278/100-(((E1278/E1158)^(1/10))-1))</f>
        <v>0.0721916591120819</v>
      </c>
      <c r="R1278" s="3" t="n">
        <f aca="false">((G1278/G1279+G1278/1200+((1+G1279/1200)^(-119))*(1-G1278/G1279)))</f>
        <v>1.01462943323911</v>
      </c>
      <c r="S1278" s="3" t="n">
        <f aca="false">S1277*R1277*E1277/E1278</f>
        <v>10.8669474244379</v>
      </c>
      <c r="T1278" s="9" t="n">
        <f aca="false">(($J1398/$J1278)^(1/10)-1)</f>
        <v>0.0695447106717684</v>
      </c>
      <c r="U1278" s="9" t="n">
        <f aca="false">(($S1398/$S1278)^(1/10)-1)</f>
        <v>0.0396518687397822</v>
      </c>
      <c r="V1278" s="9" t="n">
        <f aca="false">T1278-U1278</f>
        <v>0.0298928419319862</v>
      </c>
      <c r="Y1278" s="28"/>
      <c r="Z1278" s="28"/>
    </row>
    <row r="1279" customFormat="false" ht="14.65" hidden="false" customHeight="false" outlineLevel="0" collapsed="false">
      <c r="A1279" s="11" t="n">
        <v>1976.11</v>
      </c>
      <c r="B1279" s="1" t="n">
        <v>101.2</v>
      </c>
      <c r="C1279" s="2" t="n">
        <v>3.98333</v>
      </c>
      <c r="D1279" s="1" t="n">
        <v>9.79</v>
      </c>
      <c r="E1279" s="1" t="n">
        <v>58</v>
      </c>
      <c r="F1279" s="2" t="n">
        <f aca="false">F1278+1/12</f>
        <v>1976.8749999999</v>
      </c>
      <c r="G1279" s="3" t="n">
        <v>7.29</v>
      </c>
      <c r="H1279" s="2" t="n">
        <v>561.035351724138</v>
      </c>
      <c r="I1279" s="2" t="n">
        <v>22.0828947389655</v>
      </c>
      <c r="J1279" s="4" t="n">
        <f aca="false">J1278*((H1279+(I1279/12))/H1278)</f>
        <v>105615.281787717</v>
      </c>
      <c r="K1279" s="2" t="n">
        <f aca="false">D1279*$E$1862/E1279</f>
        <v>54.2740720689655</v>
      </c>
      <c r="L1279" s="4" t="n">
        <f aca="false">K1279*(J1279/H1279)</f>
        <v>10217.1305207683</v>
      </c>
      <c r="M1279" s="26" t="n">
        <f aca="false">H1279/AVERAGE(K1159:K1278)</f>
        <v>11.248855860508</v>
      </c>
      <c r="O1279" s="6" t="n">
        <f aca="false">J1279/AVERAGE(L1159:L1278)</f>
        <v>13.4279731022454</v>
      </c>
      <c r="Q1279" s="29" t="n">
        <f aca="false">1/M1279-(G1279/100-(((E1279/E1159)^(1/10))-1))</f>
        <v>0.0743330535354131</v>
      </c>
      <c r="R1279" s="3" t="n">
        <f aca="false">((G1279/G1280+G1279/1200+((1+G1280/1200)^(-119))*(1-G1279/G1280)))</f>
        <v>1.03621746505865</v>
      </c>
      <c r="S1279" s="3" t="n">
        <f aca="false">S1278*R1278*E1278/E1279</f>
        <v>11.0069144912857</v>
      </c>
      <c r="T1279" s="9" t="n">
        <f aca="false">(($J1399/$J1279)^(1/10)-1)</f>
        <v>0.0737416100913519</v>
      </c>
      <c r="U1279" s="9" t="n">
        <f aca="false">(($S1399/$S1279)^(1/10)-1)</f>
        <v>0.0401734094963999</v>
      </c>
      <c r="V1279" s="9" t="n">
        <f aca="false">T1279-U1279</f>
        <v>0.033568200594952</v>
      </c>
      <c r="Y1279" s="28"/>
      <c r="Z1279" s="28"/>
    </row>
    <row r="1280" customFormat="false" ht="14.65" hidden="false" customHeight="false" outlineLevel="0" collapsed="false">
      <c r="A1280" s="11" t="n">
        <v>1976.12</v>
      </c>
      <c r="B1280" s="1" t="n">
        <v>104.7</v>
      </c>
      <c r="C1280" s="2" t="n">
        <v>4.05</v>
      </c>
      <c r="D1280" s="1" t="n">
        <v>9.91</v>
      </c>
      <c r="E1280" s="1" t="n">
        <v>58.2</v>
      </c>
      <c r="F1280" s="2" t="n">
        <f aca="false">F1279+1/12</f>
        <v>1976.95833333324</v>
      </c>
      <c r="G1280" s="3" t="n">
        <v>6.87</v>
      </c>
      <c r="H1280" s="2" t="n">
        <v>578.444113402062</v>
      </c>
      <c r="I1280" s="2" t="n">
        <v>22.3753453608247</v>
      </c>
      <c r="J1280" s="4" t="n">
        <f aca="false">J1279*((H1280+(I1280/12))/H1279)</f>
        <v>109243.50734911</v>
      </c>
      <c r="K1280" s="2" t="n">
        <f aca="false">D1280*$E$1862/E1280</f>
        <v>54.7505364261168</v>
      </c>
      <c r="L1280" s="4" t="n">
        <f aca="false">K1280*(J1280/H1280)</f>
        <v>10340.0492629387</v>
      </c>
      <c r="M1280" s="26" t="n">
        <f aca="false">H1280/AVERAGE(K1160:K1279)</f>
        <v>11.5975897265829</v>
      </c>
      <c r="O1280" s="6" t="n">
        <f aca="false">J1280/AVERAGE(L1160:L1279)</f>
        <v>13.8451671333603</v>
      </c>
      <c r="Q1280" s="29" t="n">
        <f aca="false">1/M1280-(G1280/100-(((E1280/E1160)^(1/10))-1))</f>
        <v>0.0762243142333646</v>
      </c>
      <c r="R1280" s="3" t="n">
        <f aca="false">((G1280/G1281+G1280/1200+((1+G1281/1200)^(-119))*(1-G1280/G1281)))</f>
        <v>0.981686570386344</v>
      </c>
      <c r="S1280" s="3" t="n">
        <f aca="false">S1279*R1279*E1279/E1280</f>
        <v>11.3663626782146</v>
      </c>
      <c r="T1280" s="9" t="n">
        <f aca="false">(($J1400/$J1280)^(1/10)-1)</f>
        <v>0.0718394319370819</v>
      </c>
      <c r="U1280" s="9" t="n">
        <f aca="false">(($S1400/$S1280)^(1/10)-1)</f>
        <v>0.0383876106109413</v>
      </c>
      <c r="V1280" s="9" t="n">
        <f aca="false">T1280-U1280</f>
        <v>0.0334518213261406</v>
      </c>
      <c r="Y1280" s="28"/>
      <c r="Z1280" s="28"/>
    </row>
    <row r="1281" customFormat="false" ht="14.65" hidden="false" customHeight="false" outlineLevel="0" collapsed="false">
      <c r="A1281" s="11" t="n">
        <v>1977.01</v>
      </c>
      <c r="B1281" s="1" t="n">
        <v>103.8</v>
      </c>
      <c r="C1281" s="2" t="n">
        <v>4.09667</v>
      </c>
      <c r="D1281" s="1" t="n">
        <v>9.96667</v>
      </c>
      <c r="E1281" s="1" t="n">
        <v>58.5</v>
      </c>
      <c r="F1281" s="2" t="n">
        <f aca="false">F1280+1/12</f>
        <v>1977.04166666657</v>
      </c>
      <c r="G1281" s="3" t="n">
        <v>7.21</v>
      </c>
      <c r="H1281" s="2" t="n">
        <v>570.530933333333</v>
      </c>
      <c r="I1281" s="2" t="n">
        <v>22.5171190622222</v>
      </c>
      <c r="J1281" s="4" t="n">
        <f aca="false">J1280*((H1281+(I1281/12))/H1280)</f>
        <v>108103.421197483</v>
      </c>
      <c r="K1281" s="2" t="n">
        <f aca="false">D1281*$E$1862/E1281</f>
        <v>54.7812479511111</v>
      </c>
      <c r="L1281" s="4" t="n">
        <f aca="false">K1281*(J1281/H1281)</f>
        <v>10379.875962874</v>
      </c>
      <c r="M1281" s="26" t="n">
        <f aca="false">H1281/AVERAGE(K1161:K1280)</f>
        <v>11.4379613467876</v>
      </c>
      <c r="O1281" s="6" t="n">
        <f aca="false">J1281/AVERAGE(L1161:L1280)</f>
        <v>13.6561006267141</v>
      </c>
      <c r="Q1281" s="29" t="n">
        <f aca="false">1/M1281-(G1281/100-(((E1281/E1161)^(1/10))-1))</f>
        <v>0.0745721288198715</v>
      </c>
      <c r="R1281" s="3" t="n">
        <f aca="false">((G1281/G1282+G1281/1200+((1+G1282/1200)^(-119))*(1-G1281/G1282)))</f>
        <v>0.993382092161654</v>
      </c>
      <c r="S1281" s="3" t="n">
        <f aca="false">S1280*R1280*E1280/E1281</f>
        <v>11.1009840281882</v>
      </c>
      <c r="T1281" s="9" t="n">
        <f aca="false">(($J1401/$J1281)^(1/10)-1)</f>
        <v>0.0792373673156512</v>
      </c>
      <c r="U1281" s="9" t="n">
        <f aca="false">(($S1401/$S1281)^(1/10)-1)</f>
        <v>0.0410217667319279</v>
      </c>
      <c r="V1281" s="9" t="n">
        <f aca="false">T1281-U1281</f>
        <v>0.0382156005837233</v>
      </c>
      <c r="Y1281" s="28"/>
      <c r="Z1281" s="28"/>
    </row>
    <row r="1282" customFormat="false" ht="14.65" hidden="false" customHeight="false" outlineLevel="0" collapsed="false">
      <c r="A1282" s="11" t="n">
        <v>1977.02</v>
      </c>
      <c r="B1282" s="1" t="n">
        <v>101</v>
      </c>
      <c r="C1282" s="2" t="n">
        <v>4.14333</v>
      </c>
      <c r="D1282" s="1" t="n">
        <v>10.0233</v>
      </c>
      <c r="E1282" s="1" t="n">
        <v>59.1</v>
      </c>
      <c r="F1282" s="2" t="n">
        <f aca="false">F1281+1/12</f>
        <v>1977.1249999999</v>
      </c>
      <c r="G1282" s="3" t="n">
        <v>7.39</v>
      </c>
      <c r="H1282" s="2" t="n">
        <v>549.504940778342</v>
      </c>
      <c r="I1282" s="2" t="n">
        <v>22.5423792700508</v>
      </c>
      <c r="J1282" s="4" t="n">
        <f aca="false">J1281*((H1282+(I1282/12))/H1281)</f>
        <v>104475.386475938</v>
      </c>
      <c r="K1282" s="2" t="n">
        <f aca="false">D1282*$E$1862/E1282</f>
        <v>54.5331967614213</v>
      </c>
      <c r="L1282" s="4" t="n">
        <f aca="false">K1282*(J1282/H1282)</f>
        <v>10368.1994184581</v>
      </c>
      <c r="M1282" s="26" t="n">
        <f aca="false">H1282/AVERAGE(K1162:K1281)</f>
        <v>11.0148418542228</v>
      </c>
      <c r="O1282" s="6" t="n">
        <f aca="false">J1282/AVERAGE(L1162:L1281)</f>
        <v>13.1541230539429</v>
      </c>
      <c r="Q1282" s="29" t="n">
        <f aca="false">1/M1282-(G1282/100-(((E1282/E1162)^(1/10))-1))</f>
        <v>0.0772119798170131</v>
      </c>
      <c r="R1282" s="3" t="n">
        <f aca="false">((G1282/G1283+G1282/1200+((1+G1283/1200)^(-119))*(1-G1282/G1283)))</f>
        <v>1.00126313184977</v>
      </c>
      <c r="S1282" s="3" t="n">
        <f aca="false">S1281*R1281*E1281/E1282</f>
        <v>10.9155642340105</v>
      </c>
      <c r="T1282" s="9" t="n">
        <f aca="false">(($J1402/$J1282)^(1/10)-1)</f>
        <v>0.0893394897560516</v>
      </c>
      <c r="U1282" s="9" t="n">
        <f aca="false">(($S1402/$S1282)^(1/10)-1)</f>
        <v>0.0417649672676581</v>
      </c>
      <c r="V1282" s="9" t="n">
        <f aca="false">T1282-U1282</f>
        <v>0.0475745224883934</v>
      </c>
      <c r="Y1282" s="28"/>
      <c r="Z1282" s="28"/>
    </row>
    <row r="1283" customFormat="false" ht="14.65" hidden="false" customHeight="false" outlineLevel="0" collapsed="false">
      <c r="A1283" s="11" t="n">
        <v>1977.03</v>
      </c>
      <c r="B1283" s="1" t="n">
        <v>100.6</v>
      </c>
      <c r="C1283" s="2" t="n">
        <v>4.19</v>
      </c>
      <c r="D1283" s="1" t="n">
        <v>10.08</v>
      </c>
      <c r="E1283" s="1" t="n">
        <v>59.5</v>
      </c>
      <c r="F1283" s="2" t="n">
        <f aca="false">F1282+1/12</f>
        <v>1977.20833333324</v>
      </c>
      <c r="G1283" s="3" t="n">
        <v>7.46</v>
      </c>
      <c r="H1283" s="2" t="n">
        <v>543.64916302521</v>
      </c>
      <c r="I1283" s="2" t="n">
        <v>22.6430416806723</v>
      </c>
      <c r="J1283" s="4" t="n">
        <f aca="false">J1282*((H1283+(I1283/12))/H1282)</f>
        <v>103720.801935885</v>
      </c>
      <c r="K1283" s="2" t="n">
        <f aca="false">D1283*$E$1862/E1283</f>
        <v>54.4729976470588</v>
      </c>
      <c r="L1283" s="4" t="n">
        <f aca="false">K1283*(J1283/H1283)</f>
        <v>10392.7006313491</v>
      </c>
      <c r="M1283" s="26" t="n">
        <f aca="false">H1283/AVERAGE(K1163:K1282)</f>
        <v>10.8957465116627</v>
      </c>
      <c r="O1283" s="6" t="n">
        <f aca="false">J1283/AVERAGE(L1163:L1282)</f>
        <v>13.015883122751</v>
      </c>
      <c r="Q1283" s="29" t="n">
        <f aca="false">1/M1283-(G1283/100-(((E1283/E1163)^(1/10))-1))</f>
        <v>0.0778978226697908</v>
      </c>
      <c r="R1283" s="3" t="n">
        <f aca="false">((G1283/G1284+G1283/1200+((1+G1284/1200)^(-119))*(1-G1283/G1284)))</f>
        <v>1.01253531425115</v>
      </c>
      <c r="S1283" s="3" t="n">
        <f aca="false">S1282*R1282*E1282/E1283</f>
        <v>10.8558773953511</v>
      </c>
      <c r="T1283" s="9" t="n">
        <f aca="false">(($J1403/$J1283)^(1/10)-1)</f>
        <v>0.0943201595783887</v>
      </c>
      <c r="U1283" s="9" t="n">
        <f aca="false">(($S1403/$S1283)^(1/10)-1)</f>
        <v>0.0424982383595356</v>
      </c>
      <c r="V1283" s="9" t="n">
        <f aca="false">T1283-U1283</f>
        <v>0.0518219212188531</v>
      </c>
      <c r="Y1283" s="28"/>
      <c r="Z1283" s="28"/>
    </row>
    <row r="1284" customFormat="false" ht="14.65" hidden="false" customHeight="false" outlineLevel="0" collapsed="false">
      <c r="A1284" s="11" t="n">
        <v>1977.04</v>
      </c>
      <c r="B1284" s="1" t="n">
        <v>99.05</v>
      </c>
      <c r="C1284" s="2" t="n">
        <v>4.24667</v>
      </c>
      <c r="D1284" s="1" t="n">
        <v>10.1933</v>
      </c>
      <c r="E1284" s="1" t="n">
        <v>60</v>
      </c>
      <c r="F1284" s="2" t="n">
        <f aca="false">F1283+1/12</f>
        <v>1977.29166666657</v>
      </c>
      <c r="G1284" s="3" t="n">
        <v>7.37</v>
      </c>
      <c r="H1284" s="2" t="n">
        <v>530.812251666667</v>
      </c>
      <c r="I1284" s="2" t="n">
        <v>22.7580460856667</v>
      </c>
      <c r="J1284" s="4" t="n">
        <f aca="false">J1283*((H1284+(I1284/12))/H1283)</f>
        <v>101633.522273823</v>
      </c>
      <c r="K1284" s="2" t="n">
        <f aca="false">D1284*$E$1862/E1284</f>
        <v>54.6262344766667</v>
      </c>
      <c r="L1284" s="4" t="n">
        <f aca="false">K1284*(J1284/H1284)</f>
        <v>10459.1719595533</v>
      </c>
      <c r="M1284" s="26" t="n">
        <f aca="false">H1284/AVERAGE(K1164:K1283)</f>
        <v>10.6360374091414</v>
      </c>
      <c r="O1284" s="6" t="n">
        <f aca="false">J1284/AVERAGE(L1164:L1283)</f>
        <v>12.7109314278839</v>
      </c>
      <c r="Q1284" s="29" t="n">
        <f aca="false">1/M1284-(G1284/100-(((E1284/E1164)^(1/10))-1))</f>
        <v>0.0816057098868885</v>
      </c>
      <c r="R1284" s="3" t="n">
        <f aca="false">((G1284/G1285+G1284/1200+((1+G1285/1200)^(-119))*(1-G1284/G1285)))</f>
        <v>0.999847836187797</v>
      </c>
      <c r="S1284" s="3" t="n">
        <f aca="false">S1283*R1283*E1283/E1284</f>
        <v>10.900359569724</v>
      </c>
      <c r="T1284" s="9" t="n">
        <f aca="false">(($J1404/$J1284)^(1/10)-1)</f>
        <v>0.0950215626131852</v>
      </c>
      <c r="U1284" s="9" t="n">
        <f aca="false">(($S1404/$S1284)^(1/10)-1)</f>
        <v>0.0365672497369407</v>
      </c>
      <c r="V1284" s="9" t="n">
        <f aca="false">T1284-U1284</f>
        <v>0.0584543128762445</v>
      </c>
      <c r="Y1284" s="28"/>
      <c r="Z1284" s="28"/>
    </row>
    <row r="1285" customFormat="false" ht="14.65" hidden="false" customHeight="false" outlineLevel="0" collapsed="false">
      <c r="A1285" s="11" t="n">
        <v>1977.05</v>
      </c>
      <c r="B1285" s="1" t="n">
        <v>98.76</v>
      </c>
      <c r="C1285" s="2" t="n">
        <v>4.30333</v>
      </c>
      <c r="D1285" s="1" t="n">
        <v>10.3067</v>
      </c>
      <c r="E1285" s="1" t="n">
        <v>60.3</v>
      </c>
      <c r="F1285" s="2" t="n">
        <f aca="false">F1284+1/12</f>
        <v>1977.3749999999</v>
      </c>
      <c r="G1285" s="3" t="n">
        <v>7.46</v>
      </c>
      <c r="H1285" s="2" t="n">
        <v>526.625006965174</v>
      </c>
      <c r="I1285" s="2" t="n">
        <v>22.9469541436153</v>
      </c>
      <c r="J1285" s="4" t="n">
        <f aca="false">J1284*((H1285+(I1285/12))/H1284)</f>
        <v>101197.933019204</v>
      </c>
      <c r="K1285" s="2" t="n">
        <f aca="false">D1285*$E$1862/E1285</f>
        <v>54.9591530912106</v>
      </c>
      <c r="L1285" s="4" t="n">
        <f aca="false">K1285*(J1285/H1285)</f>
        <v>10561.1253164139</v>
      </c>
      <c r="M1285" s="26" t="n">
        <f aca="false">H1285/AVERAGE(K1165:K1284)</f>
        <v>10.548486693557</v>
      </c>
      <c r="O1285" s="6" t="n">
        <f aca="false">J1285/AVERAGE(L1165:L1284)</f>
        <v>12.6123129257207</v>
      </c>
      <c r="Q1285" s="29" t="n">
        <f aca="false">1/M1285-(G1285/100-(((E1285/E1165)^(1/10))-1))</f>
        <v>0.0816952548468146</v>
      </c>
      <c r="R1285" s="3" t="n">
        <f aca="false">((G1285/G1286+G1285/1200+((1+G1286/1200)^(-119))*(1-G1285/G1286)))</f>
        <v>1.01890387650712</v>
      </c>
      <c r="S1285" s="3" t="n">
        <f aca="false">S1284*R1284*E1284/E1285</f>
        <v>10.8444785367736</v>
      </c>
      <c r="T1285" s="9" t="n">
        <f aca="false">(($J1405/$J1285)^(1/10)-1)</f>
        <v>0.0952949361660973</v>
      </c>
      <c r="U1285" s="9" t="n">
        <f aca="false">(($S1405/$S1285)^(1/10)-1)</f>
        <v>0.0333049865604342</v>
      </c>
      <c r="V1285" s="9" t="n">
        <f aca="false">T1285-U1285</f>
        <v>0.0619899496056631</v>
      </c>
      <c r="Y1285" s="28"/>
      <c r="Z1285" s="28"/>
    </row>
    <row r="1286" customFormat="false" ht="14.65" hidden="false" customHeight="false" outlineLevel="0" collapsed="false">
      <c r="A1286" s="11" t="n">
        <v>1977.06</v>
      </c>
      <c r="B1286" s="1" t="n">
        <v>99.29</v>
      </c>
      <c r="C1286" s="2" t="n">
        <v>4.36</v>
      </c>
      <c r="D1286" s="1" t="n">
        <v>10.42</v>
      </c>
      <c r="E1286" s="1" t="n">
        <v>60.7</v>
      </c>
      <c r="F1286" s="2" t="n">
        <f aca="false">F1285+1/12</f>
        <v>1977.45833333324</v>
      </c>
      <c r="G1286" s="3" t="n">
        <v>7.28</v>
      </c>
      <c r="H1286" s="2" t="n">
        <v>525.962194069193</v>
      </c>
      <c r="I1286" s="2" t="n">
        <v>23.0959327841845</v>
      </c>
      <c r="J1286" s="4" t="n">
        <f aca="false">J1285*((H1286+(I1286/12))/H1285)</f>
        <v>101440.413768951</v>
      </c>
      <c r="K1286" s="2" t="n">
        <f aca="false">D1286*$E$1862/E1286</f>
        <v>55.197160461285</v>
      </c>
      <c r="L1286" s="4" t="n">
        <f aca="false">K1286*(J1286/H1286)</f>
        <v>10645.6754101366</v>
      </c>
      <c r="M1286" s="26" t="n">
        <f aca="false">H1286/AVERAGE(K1166:K1285)</f>
        <v>10.5300239590908</v>
      </c>
      <c r="O1286" s="6" t="n">
        <f aca="false">J1286/AVERAGE(L1166:L1285)</f>
        <v>12.5965428421523</v>
      </c>
      <c r="Q1286" s="29" t="n">
        <f aca="false">1/M1286-(G1286/100-(((E1286/E1166)^(1/10))-1))</f>
        <v>0.0840441117524304</v>
      </c>
      <c r="R1286" s="3" t="n">
        <f aca="false">((G1286/G1287+G1286/1200+((1+G1287/1200)^(-119))*(1-G1286/G1287)))</f>
        <v>1.00255015424077</v>
      </c>
      <c r="S1286" s="3" t="n">
        <f aca="false">S1285*R1285*E1285/E1286</f>
        <v>10.976667505024</v>
      </c>
      <c r="T1286" s="9" t="n">
        <f aca="false">(($J1406/$J1286)^(1/10)-1)</f>
        <v>0.0994754033381056</v>
      </c>
      <c r="U1286" s="9" t="n">
        <f aca="false">(($S1406/$S1286)^(1/10)-1)</f>
        <v>0.0338636811045601</v>
      </c>
      <c r="V1286" s="9" t="n">
        <f aca="false">T1286-U1286</f>
        <v>0.0656117222335455</v>
      </c>
      <c r="Y1286" s="28"/>
      <c r="Z1286" s="28"/>
    </row>
    <row r="1287" customFormat="false" ht="14.65" hidden="false" customHeight="false" outlineLevel="0" collapsed="false">
      <c r="A1287" s="11" t="n">
        <v>1977.07</v>
      </c>
      <c r="B1287" s="1" t="n">
        <v>100.2</v>
      </c>
      <c r="C1287" s="2" t="n">
        <v>4.40667</v>
      </c>
      <c r="D1287" s="1" t="n">
        <v>10.5167</v>
      </c>
      <c r="E1287" s="1" t="n">
        <v>61</v>
      </c>
      <c r="F1287" s="2" t="n">
        <f aca="false">F1286+1/12</f>
        <v>1977.54166666657</v>
      </c>
      <c r="G1287" s="3" t="n">
        <v>7.33</v>
      </c>
      <c r="H1287" s="2" t="n">
        <v>528.172268852459</v>
      </c>
      <c r="I1287" s="2" t="n">
        <v>23.2283522154098</v>
      </c>
      <c r="J1287" s="4" t="n">
        <f aca="false">J1286*((H1287+(I1287/12))/H1286)</f>
        <v>102239.993491997</v>
      </c>
      <c r="K1287" s="2" t="n">
        <f aca="false">D1287*$E$1862/E1287</f>
        <v>55.4354221540984</v>
      </c>
      <c r="L1287" s="4" t="n">
        <f aca="false">K1287*(J1287/H1287)</f>
        <v>10730.8117720288</v>
      </c>
      <c r="M1287" s="26" t="n">
        <f aca="false">H1287/AVERAGE(K1167:K1286)</f>
        <v>10.5676924477754</v>
      </c>
      <c r="O1287" s="6" t="n">
        <f aca="false">J1287/AVERAGE(L1167:L1286)</f>
        <v>12.6479945394357</v>
      </c>
      <c r="Q1287" s="29" t="n">
        <f aca="false">1/M1287-(G1287/100-(((E1287/E1167)^(1/10))-1))</f>
        <v>0.0834107427442011</v>
      </c>
      <c r="R1287" s="3" t="n">
        <f aca="false">((G1287/G1288+G1287/1200+((1+G1288/1200)^(-119))*(1-G1287/G1288)))</f>
        <v>1.00120027580428</v>
      </c>
      <c r="S1287" s="3" t="n">
        <f aca="false">S1286*R1286*E1286/E1287</f>
        <v>10.9505384229973</v>
      </c>
      <c r="T1287" s="9" t="n">
        <f aca="false">(($J1407/$J1287)^(1/10)-1)</f>
        <v>0.101705746913123</v>
      </c>
      <c r="U1287" s="9" t="n">
        <f aca="false">(($S1407/$S1287)^(1/10)-1)</f>
        <v>0.0342139117694393</v>
      </c>
      <c r="V1287" s="9" t="n">
        <f aca="false">T1287-U1287</f>
        <v>0.0674918351436835</v>
      </c>
      <c r="Y1287" s="28"/>
      <c r="Z1287" s="28"/>
    </row>
    <row r="1288" customFormat="false" ht="14.65" hidden="false" customHeight="false" outlineLevel="0" collapsed="false">
      <c r="A1288" s="11" t="n">
        <v>1977.08</v>
      </c>
      <c r="B1288" s="1" t="n">
        <v>97.75</v>
      </c>
      <c r="C1288" s="2" t="n">
        <v>4.45333</v>
      </c>
      <c r="D1288" s="1" t="n">
        <v>10.6133</v>
      </c>
      <c r="E1288" s="1" t="n">
        <v>61.2</v>
      </c>
      <c r="F1288" s="2" t="n">
        <f aca="false">F1287+1/12</f>
        <v>1977.6249999999</v>
      </c>
      <c r="G1288" s="3" t="n">
        <v>7.4</v>
      </c>
      <c r="H1288" s="2" t="n">
        <v>513.574027777778</v>
      </c>
      <c r="I1288" s="2" t="n">
        <v>23.3975920728758</v>
      </c>
      <c r="J1288" s="4" t="n">
        <f aca="false">J1287*((H1288+(I1288/12))/H1287)</f>
        <v>99791.5942159274</v>
      </c>
      <c r="K1288" s="2" t="n">
        <f aca="false">D1288*$E$1862/E1288</f>
        <v>55.761792624183</v>
      </c>
      <c r="L1288" s="4" t="n">
        <f aca="false">K1288*(J1288/H1288)</f>
        <v>10834.968050045</v>
      </c>
      <c r="M1288" s="26" t="n">
        <f aca="false">H1288/AVERAGE(K1168:K1287)</f>
        <v>10.268385666711</v>
      </c>
      <c r="O1288" s="6" t="n">
        <f aca="false">J1288/AVERAGE(L1168:L1287)</f>
        <v>12.2974884742663</v>
      </c>
      <c r="Q1288" s="29" t="n">
        <f aca="false">1/M1288-(G1288/100-(((E1288/E1168)^(1/10))-1))</f>
        <v>0.0854991374055061</v>
      </c>
      <c r="R1288" s="3" t="n">
        <f aca="false">((G1288/G1289+G1288/1200+((1+G1289/1200)^(-119))*(1-G1288/G1289)))</f>
        <v>1.01038463404655</v>
      </c>
      <c r="S1288" s="3" t="n">
        <f aca="false">S1287*R1287*E1287/E1288</f>
        <v>10.9278530628746</v>
      </c>
      <c r="T1288" s="9" t="n">
        <f aca="false">(($J1408/$J1288)^(1/10)-1)</f>
        <v>0.110725234066774</v>
      </c>
      <c r="U1288" s="9" t="n">
        <f aca="false">(($S1408/$S1288)^(1/10)-1)</f>
        <v>0.0324850704080919</v>
      </c>
      <c r="V1288" s="9" t="n">
        <f aca="false">T1288-U1288</f>
        <v>0.078240163658682</v>
      </c>
      <c r="Y1288" s="28"/>
      <c r="Z1288" s="28"/>
    </row>
    <row r="1289" customFormat="false" ht="14.65" hidden="false" customHeight="false" outlineLevel="0" collapsed="false">
      <c r="A1289" s="11" t="n">
        <v>1977.09</v>
      </c>
      <c r="B1289" s="1" t="n">
        <v>96.23</v>
      </c>
      <c r="C1289" s="2" t="n">
        <v>4.5</v>
      </c>
      <c r="D1289" s="1" t="n">
        <v>10.71</v>
      </c>
      <c r="E1289" s="1" t="n">
        <v>61.4</v>
      </c>
      <c r="F1289" s="2" t="n">
        <f aca="false">F1288+1/12</f>
        <v>1977.70833333324</v>
      </c>
      <c r="G1289" s="3" t="n">
        <v>7.34</v>
      </c>
      <c r="H1289" s="2" t="n">
        <v>503.941150814332</v>
      </c>
      <c r="I1289" s="2" t="n">
        <v>23.5657817589577</v>
      </c>
      <c r="J1289" s="4" t="n">
        <f aca="false">J1288*((H1289+(I1289/12))/H1288)</f>
        <v>98301.4333755185</v>
      </c>
      <c r="K1289" s="2" t="n">
        <f aca="false">D1289*$E$1862/E1289</f>
        <v>56.0865605863192</v>
      </c>
      <c r="L1289" s="4" t="n">
        <f aca="false">K1289*(J1289/H1289)</f>
        <v>10940.5419458776</v>
      </c>
      <c r="M1289" s="26" t="n">
        <f aca="false">H1289/AVERAGE(K1169:K1288)</f>
        <v>10.0677428200707</v>
      </c>
      <c r="O1289" s="6" t="n">
        <f aca="false">J1289/AVERAGE(L1169:L1288)</f>
        <v>12.0658237591316</v>
      </c>
      <c r="Q1289" s="29" t="n">
        <f aca="false">1/M1289-(G1289/100-(((E1289/E1169)^(1/10))-1))</f>
        <v>0.0880699297567031</v>
      </c>
      <c r="R1289" s="3" t="n">
        <f aca="false">((G1289/G1290+G1289/1200+((1+G1290/1200)^(-119))*(1-G1289/G1290)))</f>
        <v>0.993561940277546</v>
      </c>
      <c r="S1289" s="3" t="n">
        <f aca="false">S1288*R1288*E1288/E1289</f>
        <v>11.005369557854</v>
      </c>
      <c r="T1289" s="9" t="n">
        <f aca="false">(($J1409/$J1289)^(1/10)-1)</f>
        <v>0.108401093609414</v>
      </c>
      <c r="U1289" s="9" t="n">
        <f aca="false">(($S1409/$S1289)^(1/10)-1)</f>
        <v>0.0275343160553907</v>
      </c>
      <c r="V1289" s="9" t="n">
        <f aca="false">T1289-U1289</f>
        <v>0.0808667775540231</v>
      </c>
      <c r="Y1289" s="28"/>
      <c r="Z1289" s="28"/>
    </row>
    <row r="1290" customFormat="false" ht="14.65" hidden="false" customHeight="false" outlineLevel="0" collapsed="false">
      <c r="A1290" s="11" t="n">
        <v>1977.1</v>
      </c>
      <c r="B1290" s="1" t="n">
        <v>93.74</v>
      </c>
      <c r="C1290" s="2" t="n">
        <v>4.55667</v>
      </c>
      <c r="D1290" s="1" t="n">
        <v>10.77</v>
      </c>
      <c r="E1290" s="1" t="n">
        <v>61.6</v>
      </c>
      <c r="F1290" s="2" t="n">
        <f aca="false">F1289+1/12</f>
        <v>1977.79166666657</v>
      </c>
      <c r="G1290" s="3" t="n">
        <v>7.52</v>
      </c>
      <c r="H1290" s="2" t="n">
        <v>489.307582467532</v>
      </c>
      <c r="I1290" s="2" t="n">
        <v>23.7850776808442</v>
      </c>
      <c r="J1290" s="4" t="n">
        <f aca="false">J1289*((H1290+(I1290/12))/H1289)</f>
        <v>95833.5688782491</v>
      </c>
      <c r="K1290" s="2" t="n">
        <f aca="false">D1290*$E$1862/E1290</f>
        <v>56.2176516233766</v>
      </c>
      <c r="L1290" s="4" t="n">
        <f aca="false">K1290*(J1290/H1290)</f>
        <v>11010.5348497839</v>
      </c>
      <c r="M1290" s="26" t="n">
        <f aca="false">H1290/AVERAGE(K1170:K1289)</f>
        <v>9.76666629955655</v>
      </c>
      <c r="O1290" s="6" t="n">
        <f aca="false">J1290/AVERAGE(L1170:L1289)</f>
        <v>11.7150030666727</v>
      </c>
      <c r="Q1290" s="29" t="n">
        <f aca="false">1/M1290-(G1290/100-(((E1290/E1170)^(1/10))-1))</f>
        <v>0.0893616506552815</v>
      </c>
      <c r="R1290" s="3" t="n">
        <f aca="false">((G1290/G1291+G1290/1200+((1+G1291/1200)^(-119))*(1-G1290/G1291)))</f>
        <v>1.00209269496177</v>
      </c>
      <c r="S1290" s="3" t="n">
        <f aca="false">S1289*R1289*E1289/E1290</f>
        <v>10.8990146549723</v>
      </c>
      <c r="T1290" s="9" t="n">
        <f aca="false">(($J1410/$J1290)^(1/10)-1)</f>
        <v>0.0970059401393502</v>
      </c>
      <c r="U1290" s="9" t="n">
        <f aca="false">(($S1410/$S1290)^(1/10)-1)</f>
        <v>0.0284134591834271</v>
      </c>
      <c r="V1290" s="9" t="n">
        <f aca="false">T1290-U1290</f>
        <v>0.0685924809559231</v>
      </c>
      <c r="Y1290" s="28"/>
      <c r="Z1290" s="28"/>
    </row>
    <row r="1291" customFormat="false" ht="14.65" hidden="false" customHeight="false" outlineLevel="0" collapsed="false">
      <c r="A1291" s="11" t="n">
        <v>1977.11</v>
      </c>
      <c r="B1291" s="1" t="n">
        <v>94.28</v>
      </c>
      <c r="C1291" s="2" t="n">
        <v>4.61333</v>
      </c>
      <c r="D1291" s="1" t="n">
        <v>10.83</v>
      </c>
      <c r="E1291" s="1" t="n">
        <v>61.9</v>
      </c>
      <c r="F1291" s="2" t="n">
        <f aca="false">F1290+1/12</f>
        <v>1977.8749999999</v>
      </c>
      <c r="G1291" s="3" t="n">
        <v>7.58</v>
      </c>
      <c r="H1291" s="2" t="n">
        <v>489.741191599354</v>
      </c>
      <c r="I1291" s="2" t="n">
        <v>23.9641252804523</v>
      </c>
      <c r="J1291" s="4" t="n">
        <f aca="false">J1290*((H1291+(I1291/12))/H1290)</f>
        <v>96309.6190285081</v>
      </c>
      <c r="K1291" s="2" t="n">
        <f aca="false">D1291*$E$1862/E1291</f>
        <v>56.2568636510501</v>
      </c>
      <c r="L1291" s="4" t="n">
        <f aca="false">K1291*(J1291/H1291)</f>
        <v>11063.1435519595</v>
      </c>
      <c r="M1291" s="26" t="n">
        <f aca="false">H1291/AVERAGE(K1171:K1290)</f>
        <v>9.7662999836602</v>
      </c>
      <c r="O1291" s="6" t="n">
        <f aca="false">J1291/AVERAGE(L1171:L1290)</f>
        <v>11.724729783735</v>
      </c>
      <c r="Q1291" s="29" t="n">
        <f aca="false">1/M1291-(G1291/100-(((E1291/E1171)^(1/10))-1))</f>
        <v>0.088966828403053</v>
      </c>
      <c r="R1291" s="3" t="n">
        <f aca="false">((G1291/G1292+G1291/1200+((1+G1292/1200)^(-119))*(1-G1291/G1292)))</f>
        <v>0.998700951384615</v>
      </c>
      <c r="S1291" s="3" t="n">
        <f aca="false">S1290*R1290*E1290/E1291</f>
        <v>10.8688900618835</v>
      </c>
      <c r="T1291" s="9" t="n">
        <f aca="false">(($J1411/$J1291)^(1/10)-1)</f>
        <v>0.0820694448285066</v>
      </c>
      <c r="U1291" s="9" t="n">
        <f aca="false">(($S1411/$S1291)^(1/10)-1)</f>
        <v>0.03377604918957</v>
      </c>
      <c r="V1291" s="9" t="n">
        <f aca="false">T1291-U1291</f>
        <v>0.0482933956389366</v>
      </c>
      <c r="Y1291" s="28"/>
      <c r="Z1291" s="28"/>
    </row>
    <row r="1292" customFormat="false" ht="14.65" hidden="false" customHeight="false" outlineLevel="0" collapsed="false">
      <c r="A1292" s="11" t="n">
        <v>1977.12</v>
      </c>
      <c r="B1292" s="1" t="n">
        <v>93.82</v>
      </c>
      <c r="C1292" s="2" t="n">
        <v>4.67</v>
      </c>
      <c r="D1292" s="1" t="n">
        <v>10.89</v>
      </c>
      <c r="E1292" s="1" t="n">
        <v>62.1</v>
      </c>
      <c r="F1292" s="2" t="n">
        <f aca="false">F1291+1/12</f>
        <v>1977.95833333324</v>
      </c>
      <c r="G1292" s="3" t="n">
        <v>7.69</v>
      </c>
      <c r="H1292" s="2" t="n">
        <v>485.782132689211</v>
      </c>
      <c r="I1292" s="2" t="n">
        <v>24.1803726247987</v>
      </c>
      <c r="J1292" s="4" t="n">
        <f aca="false">J1291*((H1292+(I1292/12))/H1291)</f>
        <v>95927.3179568325</v>
      </c>
      <c r="K1292" s="2" t="n">
        <f aca="false">D1292*$E$1862/E1292</f>
        <v>56.3863507246377</v>
      </c>
      <c r="L1292" s="4" t="n">
        <f aca="false">K1292*(J1292/H1292)</f>
        <v>11134.6034166479</v>
      </c>
      <c r="M1292" s="26" t="n">
        <f aca="false">H1292/AVERAGE(K1172:K1291)</f>
        <v>9.67826658253592</v>
      </c>
      <c r="O1292" s="6" t="n">
        <f aca="false">J1292/AVERAGE(L1172:L1291)</f>
        <v>11.6298173566368</v>
      </c>
      <c r="Q1292" s="29" t="n">
        <f aca="false">1/M1292-(G1292/100-(((E1292/E1172)^(1/10))-1))</f>
        <v>0.0888270474324674</v>
      </c>
      <c r="R1292" s="3" t="n">
        <f aca="false">((G1292/G1293+G1292/1200+((1+G1293/1200)^(-119))*(1-G1292/G1293)))</f>
        <v>0.98793292468504</v>
      </c>
      <c r="S1292" s="3" t="n">
        <f aca="false">S1291*R1291*E1291/E1292</f>
        <v>10.8198118409652</v>
      </c>
      <c r="T1292" s="9" t="n">
        <f aca="false">(($J1412/$J1292)^(1/10)-1)</f>
        <v>0.081048218319675</v>
      </c>
      <c r="U1292" s="9" t="n">
        <f aca="false">(($S1412/$S1292)^(1/10)-1)</f>
        <v>0.0341272788944542</v>
      </c>
      <c r="V1292" s="9" t="n">
        <f aca="false">T1292-U1292</f>
        <v>0.0469209394252208</v>
      </c>
      <c r="Y1292" s="28"/>
      <c r="Z1292" s="28"/>
    </row>
    <row r="1293" customFormat="false" ht="14.65" hidden="false" customHeight="false" outlineLevel="0" collapsed="false">
      <c r="A1293" s="11" t="n">
        <v>1978.01</v>
      </c>
      <c r="B1293" s="1" t="n">
        <v>90.25</v>
      </c>
      <c r="C1293" s="2" t="n">
        <v>4.71333</v>
      </c>
      <c r="D1293" s="1" t="n">
        <v>10.9</v>
      </c>
      <c r="E1293" s="1" t="n">
        <v>62.5</v>
      </c>
      <c r="F1293" s="2" t="n">
        <f aca="false">F1292+1/12</f>
        <v>1978.04166666657</v>
      </c>
      <c r="G1293" s="3" t="n">
        <v>7.96</v>
      </c>
      <c r="H1293" s="2" t="n">
        <v>464.306648</v>
      </c>
      <c r="I1293" s="2" t="n">
        <v>24.24853687776</v>
      </c>
      <c r="J1293" s="4" t="n">
        <f aca="false">J1292*((H1293+(I1293/12))/H1292)</f>
        <v>92085.5870719616</v>
      </c>
      <c r="K1293" s="2" t="n">
        <f aca="false">D1293*$E$1862/E1293</f>
        <v>56.0769248</v>
      </c>
      <c r="L1293" s="4" t="n">
        <f aca="false">K1293*(J1293/H1293)</f>
        <v>11121.6941726801</v>
      </c>
      <c r="M1293" s="26" t="n">
        <f aca="false">H1293/AVERAGE(K1173:K1292)</f>
        <v>9.24146226093469</v>
      </c>
      <c r="O1293" s="6" t="n">
        <f aca="false">J1293/AVERAGE(L1173:L1292)</f>
        <v>11.11732706342</v>
      </c>
      <c r="Q1293" s="29" t="n">
        <f aca="false">1/M1293-(G1293/100-(((E1293/E1173)^(1/10))-1))</f>
        <v>0.0910679235977686</v>
      </c>
      <c r="R1293" s="3" t="n">
        <f aca="false">((G1293/G1294+G1293/1200+((1+G1294/1200)^(-119))*(1-G1293/G1294)))</f>
        <v>1.00185789182413</v>
      </c>
      <c r="S1293" s="3" t="n">
        <f aca="false">S1292*R1292*E1292/E1293</f>
        <v>10.6208371671044</v>
      </c>
      <c r="T1293" s="9" t="n">
        <f aca="false">(($J1413/$J1293)^(1/10)-1)</f>
        <v>0.0897182206371212</v>
      </c>
      <c r="U1293" s="9" t="n">
        <f aca="false">(($S1413/$S1293)^(1/10)-1)</f>
        <v>0.0387175881872348</v>
      </c>
      <c r="V1293" s="9" t="n">
        <f aca="false">T1293-U1293</f>
        <v>0.0510006324498864</v>
      </c>
      <c r="Y1293" s="28"/>
      <c r="Z1293" s="28"/>
    </row>
    <row r="1294" customFormat="false" ht="14.65" hidden="false" customHeight="false" outlineLevel="0" collapsed="false">
      <c r="A1294" s="11" t="n">
        <v>1978.02</v>
      </c>
      <c r="B1294" s="1" t="n">
        <v>88.98</v>
      </c>
      <c r="C1294" s="2" t="n">
        <v>4.75667</v>
      </c>
      <c r="D1294" s="1" t="n">
        <v>10.91</v>
      </c>
      <c r="E1294" s="1" t="n">
        <v>62.9</v>
      </c>
      <c r="F1294" s="2" t="n">
        <f aca="false">F1293+1/12</f>
        <v>1978.1249999999</v>
      </c>
      <c r="G1294" s="3" t="n">
        <v>8.03</v>
      </c>
      <c r="H1294" s="2" t="n">
        <v>454.861799046105</v>
      </c>
      <c r="I1294" s="2" t="n">
        <v>24.3158852963434</v>
      </c>
      <c r="J1294" s="4" t="n">
        <f aca="false">J1293*((H1294+(I1294/12))/H1293)</f>
        <v>90614.2765721499</v>
      </c>
      <c r="K1294" s="2" t="n">
        <f aca="false">D1294*$E$1862/E1294</f>
        <v>55.7714343402226</v>
      </c>
      <c r="L1294" s="4" t="n">
        <f aca="false">K1294*(J1294/H1294)</f>
        <v>11110.3816296039</v>
      </c>
      <c r="M1294" s="26" t="n">
        <f aca="false">H1294/AVERAGE(K1174:K1293)</f>
        <v>9.04526357070474</v>
      </c>
      <c r="O1294" s="6" t="n">
        <f aca="false">J1294/AVERAGE(L1174:L1293)</f>
        <v>10.8945040790926</v>
      </c>
      <c r="Q1294" s="29" t="n">
        <f aca="false">1/M1294-(G1294/100-(((E1294/E1174)^(1/10))-1))</f>
        <v>0.0930817926921571</v>
      </c>
      <c r="R1294" s="3" t="n">
        <f aca="false">((G1294/G1295+G1294/1200+((1+G1295/1200)^(-119))*(1-G1294/G1295)))</f>
        <v>1.00600975549726</v>
      </c>
      <c r="S1294" s="3" t="n">
        <f aca="false">S1293*R1293*E1293/E1294</f>
        <v>10.5729029547322</v>
      </c>
      <c r="T1294" s="9" t="n">
        <f aca="false">(($J1414/$J1294)^(1/10)-1)</f>
        <v>0.0947726652170438</v>
      </c>
      <c r="U1294" s="9" t="n">
        <f aca="false">(($S1414/$S1294)^(1/10)-1)</f>
        <v>0.0428369778839159</v>
      </c>
      <c r="V1294" s="9" t="n">
        <f aca="false">T1294-U1294</f>
        <v>0.0519356873331278</v>
      </c>
      <c r="Y1294" s="28"/>
      <c r="Z1294" s="28"/>
    </row>
    <row r="1295" customFormat="false" ht="14.65" hidden="false" customHeight="false" outlineLevel="0" collapsed="false">
      <c r="A1295" s="11" t="n">
        <v>1978.03</v>
      </c>
      <c r="B1295" s="1" t="n">
        <v>88.82</v>
      </c>
      <c r="C1295" s="2" t="n">
        <v>4.8</v>
      </c>
      <c r="D1295" s="1" t="n">
        <v>10.92</v>
      </c>
      <c r="E1295" s="1" t="n">
        <v>63.4</v>
      </c>
      <c r="F1295" s="2" t="n">
        <f aca="false">F1294+1/12</f>
        <v>1978.20833333324</v>
      </c>
      <c r="G1295" s="3" t="n">
        <v>8.04</v>
      </c>
      <c r="H1295" s="2" t="n">
        <v>450.463098422713</v>
      </c>
      <c r="I1295" s="2" t="n">
        <v>24.3438738170347</v>
      </c>
      <c r="J1295" s="4" t="n">
        <f aca="false">J1294*((H1295+(I1295/12))/H1294)</f>
        <v>90142.1334602817</v>
      </c>
      <c r="K1295" s="2" t="n">
        <f aca="false">D1295*$E$1862/E1295</f>
        <v>55.382312933754</v>
      </c>
      <c r="L1295" s="4" t="n">
        <f aca="false">K1295*(J1295/H1295)</f>
        <v>11082.5500719013</v>
      </c>
      <c r="M1295" s="26" t="n">
        <f aca="false">H1295/AVERAGE(K1175:K1294)</f>
        <v>8.95042007763389</v>
      </c>
      <c r="O1295" s="6" t="n">
        <f aca="false">J1295/AVERAGE(L1175:L1294)</f>
        <v>10.7937687690458</v>
      </c>
      <c r="Q1295" s="29" t="n">
        <f aca="false">1/M1295-(G1295/100-(((E1295/E1175)^(1/10))-1))</f>
        <v>0.0946846265534384</v>
      </c>
      <c r="R1295" s="3" t="n">
        <f aca="false">((G1295/G1296+G1295/1200+((1+G1296/1200)^(-119))*(1-G1295/G1296)))</f>
        <v>0.999234510464742</v>
      </c>
      <c r="S1295" s="3" t="n">
        <f aca="false">S1294*R1294*E1294/E1295</f>
        <v>10.5525598924402</v>
      </c>
      <c r="T1295" s="9" t="n">
        <f aca="false">(($J1415/$J1295)^(1/10)-1)</f>
        <v>0.0983635800094713</v>
      </c>
      <c r="U1295" s="9" t="n">
        <f aca="false">(($S1415/$S1295)^(1/10)-1)</f>
        <v>0.0421804323199033</v>
      </c>
      <c r="V1295" s="9" t="n">
        <f aca="false">T1295-U1295</f>
        <v>0.056183147689568</v>
      </c>
      <c r="Y1295" s="28"/>
      <c r="Z1295" s="28"/>
    </row>
    <row r="1296" customFormat="false" ht="14.65" hidden="false" customHeight="false" outlineLevel="0" collapsed="false">
      <c r="A1296" s="11" t="n">
        <v>1978.04</v>
      </c>
      <c r="B1296" s="1" t="n">
        <v>92.71</v>
      </c>
      <c r="C1296" s="2" t="n">
        <v>4.83667</v>
      </c>
      <c r="D1296" s="1" t="n">
        <v>11.0233</v>
      </c>
      <c r="E1296" s="1" t="n">
        <v>63.9</v>
      </c>
      <c r="F1296" s="2" t="n">
        <f aca="false">F1295+1/12</f>
        <v>1978.29166666657</v>
      </c>
      <c r="G1296" s="3" t="n">
        <v>8.15</v>
      </c>
      <c r="H1296" s="2" t="n">
        <v>466.512657589984</v>
      </c>
      <c r="I1296" s="2" t="n">
        <v>24.3379115045383</v>
      </c>
      <c r="J1296" s="4" t="n">
        <f aca="false">J1295*((H1296+(I1296/12))/H1295)</f>
        <v>93759.6642096882</v>
      </c>
      <c r="K1296" s="2" t="n">
        <f aca="false">D1296*$E$1862/E1296</f>
        <v>55.4687625758999</v>
      </c>
      <c r="L1296" s="4" t="n">
        <f aca="false">K1296*(J1296/H1296)</f>
        <v>11148.1059916153</v>
      </c>
      <c r="M1296" s="26" t="n">
        <f aca="false">H1296/AVERAGE(K1176:K1295)</f>
        <v>9.26258872086684</v>
      </c>
      <c r="O1296" s="6" t="n">
        <f aca="false">J1296/AVERAGE(L1176:L1295)</f>
        <v>11.1824007970067</v>
      </c>
      <c r="Q1296" s="29" t="n">
        <f aca="false">1/M1296-(G1296/100-(((E1296/E1176)^(1/10))-1))</f>
        <v>0.090345091115403</v>
      </c>
      <c r="R1296" s="3" t="n">
        <f aca="false">((G1296/G1297+G1296/1200+((1+G1297/1200)^(-119))*(1-G1296/G1297)))</f>
        <v>0.993334390428932</v>
      </c>
      <c r="S1296" s="3" t="n">
        <f aca="false">S1295*R1295*E1295/E1296</f>
        <v>10.4619743342483</v>
      </c>
      <c r="T1296" s="9" t="n">
        <f aca="false">(($J1416/$J1296)^(1/10)-1)</f>
        <v>0.0925189488884892</v>
      </c>
      <c r="U1296" s="9" t="n">
        <f aca="false">(($S1416/$S1296)^(1/10)-1)</f>
        <v>0.0408417138959909</v>
      </c>
      <c r="V1296" s="9" t="n">
        <f aca="false">T1296-U1296</f>
        <v>0.0516772349924983</v>
      </c>
      <c r="Y1296" s="28"/>
      <c r="Z1296" s="28"/>
    </row>
    <row r="1297" customFormat="false" ht="14.65" hidden="false" customHeight="false" outlineLevel="0" collapsed="false">
      <c r="A1297" s="11" t="n">
        <v>1978.05</v>
      </c>
      <c r="B1297" s="1" t="n">
        <v>97.41</v>
      </c>
      <c r="C1297" s="2" t="n">
        <v>4.87333</v>
      </c>
      <c r="D1297" s="1" t="n">
        <v>11.1267</v>
      </c>
      <c r="E1297" s="1" t="n">
        <v>64.5</v>
      </c>
      <c r="F1297" s="2" t="n">
        <f aca="false">F1296+1/12</f>
        <v>1978.3749999999</v>
      </c>
      <c r="G1297" s="3" t="n">
        <v>8.35</v>
      </c>
      <c r="H1297" s="2" t="n">
        <v>485.603197209302</v>
      </c>
      <c r="I1297" s="2" t="n">
        <v>24.2942678272868</v>
      </c>
      <c r="J1297" s="4" t="n">
        <f aca="false">J1296*((H1297+(I1297/12))/H1296)</f>
        <v>98003.367107966</v>
      </c>
      <c r="K1297" s="2" t="n">
        <f aca="false">D1297*$E$1862/E1297</f>
        <v>55.4682383162791</v>
      </c>
      <c r="L1297" s="4" t="n">
        <f aca="false">K1297*(J1297/H1297)</f>
        <v>11194.4776183164</v>
      </c>
      <c r="M1297" s="26" t="n">
        <f aca="false">H1297/AVERAGE(K1177:K1296)</f>
        <v>9.63491072859845</v>
      </c>
      <c r="O1297" s="6" t="n">
        <f aca="false">J1297/AVERAGE(L1177:L1296)</f>
        <v>11.6422159372098</v>
      </c>
      <c r="Q1297" s="29" t="n">
        <f aca="false">1/M1297-(G1297/100-(((E1297/E1177)^(1/10))-1))</f>
        <v>0.0848588377750583</v>
      </c>
      <c r="R1297" s="3" t="n">
        <f aca="false">((G1297/G1298+G1297/1200+((1+G1298/1200)^(-119))*(1-G1297/G1298)))</f>
        <v>0.999591687872428</v>
      </c>
      <c r="S1297" s="3" t="n">
        <f aca="false">S1296*R1296*E1296/E1297</f>
        <v>10.2955669082449</v>
      </c>
      <c r="T1297" s="9" t="n">
        <f aca="false">(($J1417/$J1297)^(1/10)-1)</f>
        <v>0.0849227002526283</v>
      </c>
      <c r="U1297" s="9" t="n">
        <f aca="false">(($S1417/$S1297)^(1/10)-1)</f>
        <v>0.0403863778933051</v>
      </c>
      <c r="V1297" s="9" t="n">
        <f aca="false">T1297-U1297</f>
        <v>0.0445363223593231</v>
      </c>
      <c r="Y1297" s="28"/>
      <c r="Z1297" s="28"/>
    </row>
    <row r="1298" customFormat="false" ht="14.65" hidden="false" customHeight="false" outlineLevel="0" collapsed="false">
      <c r="A1298" s="11" t="n">
        <v>1978.06</v>
      </c>
      <c r="B1298" s="1" t="n">
        <v>97.66</v>
      </c>
      <c r="C1298" s="2" t="n">
        <v>4.91</v>
      </c>
      <c r="D1298" s="1" t="n">
        <v>11.23</v>
      </c>
      <c r="E1298" s="1" t="n">
        <v>65.2</v>
      </c>
      <c r="F1298" s="2" t="n">
        <f aca="false">F1297+1/12</f>
        <v>1978.45833333324</v>
      </c>
      <c r="G1298" s="3" t="n">
        <v>8.46</v>
      </c>
      <c r="H1298" s="2" t="n">
        <v>481.622572392638</v>
      </c>
      <c r="I1298" s="2" t="n">
        <v>24.2142825153374</v>
      </c>
      <c r="J1298" s="4" t="n">
        <f aca="false">J1297*((H1298+(I1298/12))/H1297)</f>
        <v>97607.2456077064</v>
      </c>
      <c r="K1298" s="2" t="n">
        <f aca="false">D1298*$E$1862/E1298</f>
        <v>55.3821573619632</v>
      </c>
      <c r="L1298" s="4" t="n">
        <f aca="false">K1298*(J1298/H1298)</f>
        <v>11223.933731052</v>
      </c>
      <c r="M1298" s="26" t="n">
        <f aca="false">H1298/AVERAGE(K1178:K1297)</f>
        <v>9.54967898104174</v>
      </c>
      <c r="O1298" s="6" t="n">
        <f aca="false">J1298/AVERAGE(L1178:L1297)</f>
        <v>11.5494779570508</v>
      </c>
      <c r="Q1298" s="29" t="n">
        <f aca="false">1/M1298-(G1298/100-(((E1298/E1178)^(1/10))-1))</f>
        <v>0.0852190625543068</v>
      </c>
      <c r="R1298" s="3" t="n">
        <f aca="false">((G1298/G1299+G1298/1200+((1+G1299/1200)^(-119))*(1-G1298/G1299)))</f>
        <v>0.995087990397752</v>
      </c>
      <c r="S1298" s="3" t="n">
        <f aca="false">S1297*R1297*E1297/E1298</f>
        <v>10.1808730087475</v>
      </c>
      <c r="T1298" s="9" t="n">
        <f aca="false">(($J1418/$J1298)^(1/10)-1)</f>
        <v>0.091242744616042</v>
      </c>
      <c r="U1298" s="9" t="n">
        <f aca="false">(($S1418/$S1298)^(1/10)-1)</f>
        <v>0.0430449828035193</v>
      </c>
      <c r="V1298" s="9" t="n">
        <f aca="false">T1298-U1298</f>
        <v>0.0481977618125227</v>
      </c>
      <c r="Y1298" s="28"/>
      <c r="Z1298" s="28"/>
    </row>
    <row r="1299" customFormat="false" ht="14.65" hidden="false" customHeight="false" outlineLevel="0" collapsed="false">
      <c r="A1299" s="11" t="n">
        <v>1978.07</v>
      </c>
      <c r="B1299" s="1" t="n">
        <v>97.19</v>
      </c>
      <c r="C1299" s="2" t="n">
        <v>4.94667</v>
      </c>
      <c r="D1299" s="1" t="n">
        <v>11.3433</v>
      </c>
      <c r="E1299" s="1" t="n">
        <v>65.7</v>
      </c>
      <c r="F1299" s="2" t="n">
        <f aca="false">F1298+1/12</f>
        <v>1978.54166666657</v>
      </c>
      <c r="G1299" s="3" t="n">
        <v>8.64</v>
      </c>
      <c r="H1299" s="2" t="n">
        <v>475.657031659056</v>
      </c>
      <c r="I1299" s="2" t="n">
        <v>24.2094697890411</v>
      </c>
      <c r="J1299" s="4" t="n">
        <f aca="false">J1298*((H1299+(I1299/12))/H1298)</f>
        <v>96807.1134786408</v>
      </c>
      <c r="K1299" s="2" t="n">
        <f aca="false">D1299*$E$1862/E1299</f>
        <v>55.5151806484018</v>
      </c>
      <c r="L1299" s="4" t="n">
        <f aca="false">K1299*(J1299/H1299)</f>
        <v>11298.6123091086</v>
      </c>
      <c r="M1299" s="26" t="n">
        <f aca="false">H1299/AVERAGE(K1179:K1298)</f>
        <v>9.42552404778736</v>
      </c>
      <c r="O1299" s="6" t="n">
        <f aca="false">J1299/AVERAGE(L1179:L1298)</f>
        <v>11.4098846483645</v>
      </c>
      <c r="Q1299" s="29" t="n">
        <f aca="false">1/M1299-(G1299/100-(((E1299/E1179)^(1/10))-1))</f>
        <v>0.0849999675123131</v>
      </c>
      <c r="R1299" s="3" t="n">
        <f aca="false">((G1299/G1300+G1299/1200+((1+G1300/1200)^(-119))*(1-G1299/G1300)))</f>
        <v>1.02263605246305</v>
      </c>
      <c r="S1299" s="3" t="n">
        <f aca="false">S1298*R1298*E1298/E1299</f>
        <v>10.053765037634</v>
      </c>
      <c r="T1299" s="9" t="n">
        <f aca="false">(($J1419/$J1299)^(1/10)-1)</f>
        <v>0.091346708577503</v>
      </c>
      <c r="U1299" s="9" t="n">
        <f aca="false">(($S1419/$S1299)^(1/10)-1)</f>
        <v>0.0437365548197661</v>
      </c>
      <c r="V1299" s="9" t="n">
        <f aca="false">T1299-U1299</f>
        <v>0.0476101537577369</v>
      </c>
      <c r="Y1299" s="28"/>
      <c r="Z1299" s="28"/>
    </row>
    <row r="1300" customFormat="false" ht="14.65" hidden="false" customHeight="false" outlineLevel="0" collapsed="false">
      <c r="A1300" s="11" t="n">
        <v>1978.08</v>
      </c>
      <c r="B1300" s="1" t="n">
        <v>103.9</v>
      </c>
      <c r="C1300" s="2" t="n">
        <v>4.98333</v>
      </c>
      <c r="D1300" s="1" t="n">
        <v>11.4567</v>
      </c>
      <c r="E1300" s="1" t="n">
        <v>66</v>
      </c>
      <c r="F1300" s="2" t="n">
        <f aca="false">F1299+1/12</f>
        <v>1978.6249999999</v>
      </c>
      <c r="G1300" s="3" t="n">
        <v>8.41</v>
      </c>
      <c r="H1300" s="2" t="n">
        <v>506.185057575758</v>
      </c>
      <c r="I1300" s="2" t="n">
        <v>24.27802871</v>
      </c>
      <c r="J1300" s="4" t="n">
        <f aca="false">J1299*((H1300+(I1300/12))/H1299)</f>
        <v>103432.028104423</v>
      </c>
      <c r="K1300" s="2" t="n">
        <f aca="false">D1300*$E$1862/E1300</f>
        <v>55.8153065363636</v>
      </c>
      <c r="L1300" s="4" t="n">
        <f aca="false">K1300*(J1300/H1300)</f>
        <v>11405.0983290081</v>
      </c>
      <c r="M1300" s="26" t="n">
        <f aca="false">H1300/AVERAGE(K1180:K1299)</f>
        <v>10.0239708540038</v>
      </c>
      <c r="O1300" s="6" t="n">
        <f aca="false">J1300/AVERAGE(L1180:L1299)</f>
        <v>12.142389731258</v>
      </c>
      <c r="Q1300" s="29" t="n">
        <f aca="false">1/M1300-(G1300/100-(((E1300/E1180)^(1/10))-1))</f>
        <v>0.0811464757371171</v>
      </c>
      <c r="R1300" s="3" t="n">
        <f aca="false">((G1300/G1301+G1300/1200+((1+G1301/1200)^(-119))*(1-G1300/G1301)))</f>
        <v>1.00633748850854</v>
      </c>
      <c r="S1300" s="3" t="n">
        <f aca="false">S1299*R1299*E1299/E1300</f>
        <v>10.2346092150658</v>
      </c>
      <c r="T1300" s="9" t="n">
        <f aca="false">(($J1420/$J1300)^(1/10)-1)</f>
        <v>0.0818158447201312</v>
      </c>
      <c r="U1300" s="9" t="n">
        <f aca="false">(($S1420/$S1300)^(1/10)-1)</f>
        <v>0.0408755620764851</v>
      </c>
      <c r="V1300" s="9" t="n">
        <f aca="false">T1300-U1300</f>
        <v>0.040940282643646</v>
      </c>
      <c r="Y1300" s="28"/>
      <c r="Z1300" s="28"/>
    </row>
    <row r="1301" customFormat="false" ht="14.65" hidden="false" customHeight="false" outlineLevel="0" collapsed="false">
      <c r="A1301" s="11" t="n">
        <v>1978.09</v>
      </c>
      <c r="B1301" s="1" t="n">
        <v>103.9</v>
      </c>
      <c r="C1301" s="2" t="n">
        <v>5.02</v>
      </c>
      <c r="D1301" s="1" t="n">
        <v>11.57</v>
      </c>
      <c r="E1301" s="1" t="n">
        <v>66.5</v>
      </c>
      <c r="F1301" s="2" t="n">
        <f aca="false">F1300+1/12</f>
        <v>1978.70833333324</v>
      </c>
      <c r="G1301" s="3" t="n">
        <v>8.42</v>
      </c>
      <c r="H1301" s="2" t="n">
        <v>502.379154887218</v>
      </c>
      <c r="I1301" s="2" t="n">
        <v>24.2727945864662</v>
      </c>
      <c r="J1301" s="4" t="n">
        <f aca="false">J1300*((H1301+(I1301/12))/H1300)</f>
        <v>103067.661620736</v>
      </c>
      <c r="K1301" s="2" t="n">
        <f aca="false">D1301*$E$1862/E1301</f>
        <v>55.9434727819549</v>
      </c>
      <c r="L1301" s="4" t="n">
        <f aca="false">K1301*(J1301/H1301)</f>
        <v>11477.3132334159</v>
      </c>
      <c r="M1301" s="26" t="n">
        <f aca="false">H1301/AVERAGE(K1181:K1300)</f>
        <v>9.94188747300441</v>
      </c>
      <c r="O1301" s="6" t="n">
        <f aca="false">J1301/AVERAGE(L1181:L1300)</f>
        <v>12.0510240720505</v>
      </c>
      <c r="Q1301" s="29" t="n">
        <f aca="false">1/M1301-(G1301/100-(((E1301/E1181)^(1/10))-1))</f>
        <v>0.0823704040386537</v>
      </c>
      <c r="R1301" s="3" t="n">
        <f aca="false">((G1301/G1302+G1301/1200+((1+G1302/1200)^(-119))*(1-G1301/G1302)))</f>
        <v>0.992396432708363</v>
      </c>
      <c r="S1301" s="3" t="n">
        <f aca="false">S1300*R1300*E1300/E1301</f>
        <v>10.2220313022778</v>
      </c>
      <c r="T1301" s="9" t="n">
        <f aca="false">(($J1421/$J1301)^(1/10)-1)</f>
        <v>0.0835417319112881</v>
      </c>
      <c r="U1301" s="9" t="n">
        <f aca="false">(($S1421/$S1301)^(1/10)-1)</f>
        <v>0.0429857415918686</v>
      </c>
      <c r="V1301" s="9" t="n">
        <f aca="false">T1301-U1301</f>
        <v>0.0405559903194195</v>
      </c>
      <c r="Y1301" s="28"/>
      <c r="Z1301" s="28"/>
    </row>
    <row r="1302" customFormat="false" ht="14.65" hidden="false" customHeight="false" outlineLevel="0" collapsed="false">
      <c r="A1302" s="11" t="n">
        <v>1978.1</v>
      </c>
      <c r="B1302" s="1" t="n">
        <v>100.6</v>
      </c>
      <c r="C1302" s="2" t="n">
        <v>5.03667</v>
      </c>
      <c r="D1302" s="1" t="n">
        <v>11.8233</v>
      </c>
      <c r="E1302" s="1" t="n">
        <v>67.1</v>
      </c>
      <c r="F1302" s="2" t="n">
        <f aca="false">F1301+1/12</f>
        <v>1978.79166666657</v>
      </c>
      <c r="G1302" s="3" t="n">
        <v>8.64</v>
      </c>
      <c r="H1302" s="2" t="n">
        <v>482.073400894188</v>
      </c>
      <c r="I1302" s="2" t="n">
        <v>24.1356325654247</v>
      </c>
      <c r="J1302" s="4" t="n">
        <f aca="false">J1301*((H1302+(I1302/12))/H1301)</f>
        <v>99314.3882302238</v>
      </c>
      <c r="K1302" s="2" t="n">
        <f aca="false">D1302*$E$1862/E1302</f>
        <v>56.6570421549926</v>
      </c>
      <c r="L1302" s="4" t="n">
        <f aca="false">K1302*(J1302/H1302)</f>
        <v>11672.2048346164</v>
      </c>
      <c r="M1302" s="26" t="n">
        <f aca="false">H1302/AVERAGE(K1182:K1301)</f>
        <v>9.53360835820883</v>
      </c>
      <c r="O1302" s="6" t="n">
        <f aca="false">J1302/AVERAGE(L1182:L1301)</f>
        <v>11.5653268204749</v>
      </c>
      <c r="Q1302" s="29" t="n">
        <f aca="false">1/M1302-(G1302/100-(((E1302/E1182)^(1/10))-1))</f>
        <v>0.0848298222704528</v>
      </c>
      <c r="R1302" s="3" t="n">
        <f aca="false">((G1302/G1303+G1302/1200+((1+G1303/1200)^(-119))*(1-G1302/G1303)))</f>
        <v>0.995984167809622</v>
      </c>
      <c r="S1302" s="3" t="n">
        <f aca="false">S1301*R1301*E1301/E1302</f>
        <v>10.0535982423399</v>
      </c>
      <c r="T1302" s="9" t="n">
        <f aca="false">(($J1422/$J1302)^(1/10)-1)</f>
        <v>0.0912731891750973</v>
      </c>
      <c r="U1302" s="9" t="n">
        <f aca="false">(($S1422/$S1302)^(1/10)-1)</f>
        <v>0.0463768016501407</v>
      </c>
      <c r="V1302" s="9" t="n">
        <f aca="false">T1302-U1302</f>
        <v>0.0448963875249566</v>
      </c>
      <c r="Y1302" s="28"/>
      <c r="Z1302" s="28"/>
    </row>
    <row r="1303" customFormat="false" ht="14.65" hidden="false" customHeight="false" outlineLevel="0" collapsed="false">
      <c r="A1303" s="11" t="n">
        <v>1978.11</v>
      </c>
      <c r="B1303" s="1" t="n">
        <v>94.71</v>
      </c>
      <c r="C1303" s="2" t="n">
        <v>5.05333</v>
      </c>
      <c r="D1303" s="1" t="n">
        <v>12.0767</v>
      </c>
      <c r="E1303" s="1" t="n">
        <v>67.4</v>
      </c>
      <c r="F1303" s="2" t="n">
        <f aca="false">F1302+1/12</f>
        <v>1978.8749999999</v>
      </c>
      <c r="G1303" s="3" t="n">
        <v>8.81</v>
      </c>
      <c r="H1303" s="2" t="n">
        <v>451.828528486647</v>
      </c>
      <c r="I1303" s="2" t="n">
        <v>24.1076830097923</v>
      </c>
      <c r="J1303" s="4" t="n">
        <f aca="false">J1302*((H1303+(I1303/12))/H1302)</f>
        <v>93497.3673936165</v>
      </c>
      <c r="K1303" s="2" t="n">
        <f aca="false">D1303*$E$1862/E1303</f>
        <v>57.6137428991098</v>
      </c>
      <c r="L1303" s="4" t="n">
        <f aca="false">K1303*(J1303/H1303)</f>
        <v>11922.0742984108</v>
      </c>
      <c r="M1303" s="26" t="n">
        <f aca="false">H1303/AVERAGE(K1183:K1302)</f>
        <v>8.92841890229315</v>
      </c>
      <c r="O1303" s="6" t="n">
        <f aca="false">J1303/AVERAGE(L1183:L1302)</f>
        <v>10.8423316464745</v>
      </c>
      <c r="Q1303" s="29" t="n">
        <f aca="false">1/M1303-(G1303/100-(((E1303/E1183)^(1/10))-1))</f>
        <v>0.0904137097825752</v>
      </c>
      <c r="R1303" s="3" t="n">
        <f aca="false">((G1303/G1304+G1303/1200+((1+G1304/1200)^(-119))*(1-G1303/G1304)))</f>
        <v>0.994258259289057</v>
      </c>
      <c r="S1303" s="3" t="n">
        <f aca="false">S1302*R1302*E1302/E1303</f>
        <v>9.96865542957665</v>
      </c>
      <c r="T1303" s="9" t="n">
        <f aca="false">(($J1423/$J1303)^(1/10)-1)</f>
        <v>0.0955532222395816</v>
      </c>
      <c r="U1303" s="9" t="n">
        <f aca="false">(($S1423/$S1303)^(1/10)-1)</f>
        <v>0.0468470102030605</v>
      </c>
      <c r="V1303" s="9" t="n">
        <f aca="false">T1303-U1303</f>
        <v>0.0487062120365211</v>
      </c>
      <c r="Y1303" s="28"/>
      <c r="Z1303" s="28"/>
    </row>
    <row r="1304" customFormat="false" ht="14.65" hidden="false" customHeight="false" outlineLevel="0" collapsed="false">
      <c r="A1304" s="11" t="n">
        <v>1978.12</v>
      </c>
      <c r="B1304" s="1" t="n">
        <v>96.11</v>
      </c>
      <c r="C1304" s="2" t="n">
        <v>5.07</v>
      </c>
      <c r="D1304" s="1" t="n">
        <v>12.33</v>
      </c>
      <c r="E1304" s="1" t="n">
        <v>67.7</v>
      </c>
      <c r="F1304" s="2" t="n">
        <f aca="false">F1303+1/12</f>
        <v>1978.95833333324</v>
      </c>
      <c r="G1304" s="3" t="n">
        <v>9.01</v>
      </c>
      <c r="H1304" s="2" t="n">
        <v>456.475651698671</v>
      </c>
      <c r="I1304" s="2" t="n">
        <v>24.0800286558346</v>
      </c>
      <c r="J1304" s="4" t="n">
        <f aca="false">J1303*((H1304+(I1304/12))/H1303)</f>
        <v>94874.2438431891</v>
      </c>
      <c r="K1304" s="2" t="n">
        <f aca="false">D1304*$E$1862/E1304</f>
        <v>58.5614898079764</v>
      </c>
      <c r="L1304" s="4" t="n">
        <f aca="false">K1304*(J1304/H1304)</f>
        <v>12171.464224186</v>
      </c>
      <c r="M1304" s="26" t="n">
        <f aca="false">H1304/AVERAGE(K1184:K1303)</f>
        <v>9.01194181913383</v>
      </c>
      <c r="O1304" s="6" t="n">
        <f aca="false">J1304/AVERAGE(L1184:L1303)</f>
        <v>10.9539076425778</v>
      </c>
      <c r="Q1304" s="29" t="n">
        <f aca="false">1/M1304-(G1304/100-(((E1304/E1184)^(1/10))-1))</f>
        <v>0.0875484924436704</v>
      </c>
      <c r="R1304" s="3" t="n">
        <f aca="false">((G1304/G1305+G1304/1200+((1+G1305/1200)^(-119))*(1-G1304/G1305)))</f>
        <v>1.00164321596417</v>
      </c>
      <c r="S1304" s="3" t="n">
        <f aca="false">S1303*R1303*E1303/E1304</f>
        <v>9.86749738336462</v>
      </c>
      <c r="T1304" s="9" t="n">
        <f aca="false">(($J1424/$J1304)^(1/10)-1)</f>
        <v>0.0962925419073031</v>
      </c>
      <c r="U1304" s="9" t="n">
        <f aca="false">(($S1424/$S1304)^(1/10)-1)</f>
        <v>0.0474995321347045</v>
      </c>
      <c r="V1304" s="9" t="n">
        <f aca="false">T1304-U1304</f>
        <v>0.0487930097725986</v>
      </c>
      <c r="Y1304" s="28"/>
      <c r="Z1304" s="28"/>
    </row>
    <row r="1305" customFormat="false" ht="14.65" hidden="false" customHeight="false" outlineLevel="0" collapsed="false">
      <c r="A1305" s="11" t="n">
        <v>1979.01</v>
      </c>
      <c r="B1305" s="1" t="n">
        <v>99.71</v>
      </c>
      <c r="C1305" s="2" t="n">
        <v>5.11333</v>
      </c>
      <c r="D1305" s="1" t="n">
        <v>12.6533</v>
      </c>
      <c r="E1305" s="1" t="n">
        <v>68.3</v>
      </c>
      <c r="F1305" s="2" t="n">
        <f aca="false">F1304+1/12</f>
        <v>1979.04166666657</v>
      </c>
      <c r="G1305" s="3" t="n">
        <v>9.1</v>
      </c>
      <c r="H1305" s="2" t="n">
        <v>469.413657686676</v>
      </c>
      <c r="I1305" s="2" t="n">
        <v>24.0724795733529</v>
      </c>
      <c r="J1305" s="4" t="n">
        <f aca="false">J1304*((H1305+(I1305/12))/H1304)</f>
        <v>97980.2256286812</v>
      </c>
      <c r="K1305" s="2" t="n">
        <f aca="false">D1305*$E$1862/E1305</f>
        <v>59.569068647145</v>
      </c>
      <c r="L1305" s="4" t="n">
        <f aca="false">K1305*(J1305/H1305)</f>
        <v>12433.7898801263</v>
      </c>
      <c r="M1305" s="26" t="n">
        <f aca="false">H1305/AVERAGE(K1185:K1304)</f>
        <v>9.25763691913997</v>
      </c>
      <c r="O1305" s="6" t="n">
        <f aca="false">J1305/AVERAGE(L1185:L1304)</f>
        <v>11.2610203412622</v>
      </c>
      <c r="Q1305" s="29" t="n">
        <f aca="false">1/M1305-(G1305/100-(((E1305/E1185)^(1/10))-1))</f>
        <v>0.0843448811379198</v>
      </c>
      <c r="R1305" s="3" t="n">
        <f aca="false">((G1305/G1306+G1305/1200+((1+G1306/1200)^(-119))*(1-G1305/G1306)))</f>
        <v>1.00758333333333</v>
      </c>
      <c r="S1305" s="3" t="n">
        <f aca="false">S1304*R1304*E1304/E1305</f>
        <v>9.79688564732701</v>
      </c>
      <c r="T1305" s="9" t="n">
        <f aca="false">(($J1425/$J1305)^(1/10)-1)</f>
        <v>0.096003361516136</v>
      </c>
      <c r="U1305" s="9" t="n">
        <f aca="false">(($S1425/$S1305)^(1/10)-1)</f>
        <v>0.0486598681056747</v>
      </c>
      <c r="V1305" s="9" t="n">
        <f aca="false">T1305-U1305</f>
        <v>0.0473434934104613</v>
      </c>
      <c r="Y1305" s="28"/>
      <c r="Z1305" s="28"/>
    </row>
    <row r="1306" customFormat="false" ht="14.65" hidden="false" customHeight="false" outlineLevel="0" collapsed="false">
      <c r="A1306" s="11" t="n">
        <v>1979.02</v>
      </c>
      <c r="B1306" s="1" t="n">
        <v>98.23</v>
      </c>
      <c r="C1306" s="2" t="n">
        <v>5.15667</v>
      </c>
      <c r="D1306" s="1" t="n">
        <v>12.9767</v>
      </c>
      <c r="E1306" s="1" t="n">
        <v>69.1</v>
      </c>
      <c r="F1306" s="2" t="n">
        <f aca="false">F1305+1/12</f>
        <v>1979.1249999999</v>
      </c>
      <c r="G1306" s="3" t="n">
        <v>9.1</v>
      </c>
      <c r="H1306" s="2" t="n">
        <v>457.092194790159</v>
      </c>
      <c r="I1306" s="2" t="n">
        <v>23.9954556460203</v>
      </c>
      <c r="J1306" s="4" t="n">
        <f aca="false">J1305*((H1306+(I1306/12))/H1305)</f>
        <v>95825.7583446689</v>
      </c>
      <c r="K1306" s="2" t="n">
        <f aca="false">D1306*$E$1862/E1306</f>
        <v>60.3842846801737</v>
      </c>
      <c r="L1306" s="4" t="n">
        <f aca="false">K1306*(J1306/H1306)</f>
        <v>12659.0870234273</v>
      </c>
      <c r="M1306" s="26" t="n">
        <f aca="false">H1306/AVERAGE(K1186:K1305)</f>
        <v>9.00374037104563</v>
      </c>
      <c r="O1306" s="6" t="n">
        <f aca="false">J1306/AVERAGE(L1186:L1305)</f>
        <v>10.9610022115692</v>
      </c>
      <c r="Q1306" s="29" t="n">
        <f aca="false">1/M1306-(G1306/100-(((E1306/E1186)^(1/10))-1))</f>
        <v>0.0880360566011366</v>
      </c>
      <c r="R1306" s="3" t="n">
        <f aca="false">((G1306/G1307+G1306/1200+((1+G1307/1200)^(-119))*(1-G1306/G1307)))</f>
        <v>1.00628107713893</v>
      </c>
      <c r="S1306" s="3" t="n">
        <f aca="false">S1305*R1305*E1305/E1306</f>
        <v>9.75689587543783</v>
      </c>
      <c r="T1306" s="9" t="n">
        <f aca="false">(($J1426/$J1306)^(1/10)-1)</f>
        <v>0.101563539880212</v>
      </c>
      <c r="U1306" s="9" t="n">
        <f aca="false">(($S1426/$S1306)^(1/10)-1)</f>
        <v>0.0489057115990983</v>
      </c>
      <c r="V1306" s="9" t="n">
        <f aca="false">T1306-U1306</f>
        <v>0.0526578282811132</v>
      </c>
      <c r="Y1306" s="28"/>
      <c r="Z1306" s="28"/>
    </row>
    <row r="1307" customFormat="false" ht="14.65" hidden="false" customHeight="false" outlineLevel="0" collapsed="false">
      <c r="A1307" s="11" t="n">
        <v>1979.03</v>
      </c>
      <c r="B1307" s="1" t="n">
        <v>100.1</v>
      </c>
      <c r="C1307" s="2" t="n">
        <v>5.2</v>
      </c>
      <c r="D1307" s="1" t="n">
        <v>13.3</v>
      </c>
      <c r="E1307" s="1" t="n">
        <v>69.8</v>
      </c>
      <c r="F1307" s="2" t="n">
        <f aca="false">F1306+1/12</f>
        <v>1979.20833333324</v>
      </c>
      <c r="G1307" s="3" t="n">
        <v>9.12</v>
      </c>
      <c r="H1307" s="2" t="n">
        <v>461.122553008596</v>
      </c>
      <c r="I1307" s="2" t="n">
        <v>23.9544183381089</v>
      </c>
      <c r="J1307" s="4" t="n">
        <f aca="false">J1306*((H1307+(I1307/12))/H1306)</f>
        <v>97089.1788635726</v>
      </c>
      <c r="K1307" s="2" t="n">
        <f aca="false">D1307*$E$1862/E1307</f>
        <v>61.2680315186247</v>
      </c>
      <c r="L1307" s="4" t="n">
        <f aca="false">K1307*(J1307/H1307)</f>
        <v>12899.9608280271</v>
      </c>
      <c r="M1307" s="26" t="n">
        <f aca="false">H1307/AVERAGE(K1187:K1306)</f>
        <v>9.07078502966076</v>
      </c>
      <c r="O1307" s="6" t="n">
        <f aca="false">J1307/AVERAGE(L1187:L1306)</f>
        <v>11.0505964840765</v>
      </c>
      <c r="Q1307" s="29" t="n">
        <f aca="false">1/M1307-(G1307/100-(((E1307/E1187)^(1/10))-1))</f>
        <v>0.0872003801346321</v>
      </c>
      <c r="R1307" s="3" t="n">
        <f aca="false">((G1307/G1308+G1307/1200+((1+G1308/1200)^(-119))*(1-G1307/G1308)))</f>
        <v>1.00370313602817</v>
      </c>
      <c r="S1307" s="3" t="n">
        <f aca="false">S1306*R1306*E1306/E1307</f>
        <v>9.71971657095701</v>
      </c>
      <c r="T1307" s="9" t="n">
        <f aca="false">(($J1427/$J1307)^(1/10)-1)</f>
        <v>0.0993159807436506</v>
      </c>
      <c r="U1307" s="9" t="n">
        <f aca="false">(($S1427/$S1307)^(1/10)-1)</f>
        <v>0.0482201755957679</v>
      </c>
      <c r="V1307" s="9" t="n">
        <f aca="false">T1307-U1307</f>
        <v>0.0510958051478827</v>
      </c>
      <c r="Y1307" s="28"/>
      <c r="Z1307" s="28"/>
    </row>
    <row r="1308" customFormat="false" ht="14.65" hidden="false" customHeight="false" outlineLevel="0" collapsed="false">
      <c r="A1308" s="11" t="n">
        <v>1979.04</v>
      </c>
      <c r="B1308" s="1" t="n">
        <v>102.1</v>
      </c>
      <c r="C1308" s="2" t="n">
        <v>5.24667</v>
      </c>
      <c r="D1308" s="1" t="n">
        <v>13.5267</v>
      </c>
      <c r="E1308" s="1" t="n">
        <v>70.6</v>
      </c>
      <c r="F1308" s="2" t="n">
        <f aca="false">F1307+1/12</f>
        <v>1979.29166666657</v>
      </c>
      <c r="G1308" s="3" t="n">
        <v>9.18</v>
      </c>
      <c r="H1308" s="2" t="n">
        <v>465.006206798867</v>
      </c>
      <c r="I1308" s="2" t="n">
        <v>23.8955349169972</v>
      </c>
      <c r="J1308" s="4" t="n">
        <f aca="false">J1307*((H1308+(I1308/12))/H1307)</f>
        <v>98326.1470167588</v>
      </c>
      <c r="K1308" s="2" t="n">
        <f aca="false">D1308*$E$1862/E1308</f>
        <v>61.6062630509915</v>
      </c>
      <c r="L1308" s="4" t="n">
        <f aca="false">K1308*(J1308/H1308)</f>
        <v>13026.7217713182</v>
      </c>
      <c r="M1308" s="26" t="n">
        <f aca="false">H1308/AVERAGE(K1188:K1307)</f>
        <v>9.13306356621741</v>
      </c>
      <c r="O1308" s="6" t="n">
        <f aca="false">J1308/AVERAGE(L1188:L1307)</f>
        <v>11.1336017627729</v>
      </c>
      <c r="Q1308" s="29" t="n">
        <f aca="false">1/M1308-(G1308/100-(((E1308/E1188)^(1/10))-1))</f>
        <v>0.0864759502629325</v>
      </c>
      <c r="R1308" s="3" t="n">
        <f aca="false">((G1308/G1309+G1308/1200+((1+G1309/1200)^(-119))*(1-G1308/G1309)))</f>
        <v>1.00311708625185</v>
      </c>
      <c r="S1308" s="3" t="n">
        <f aca="false">S1307*R1307*E1307/E1308</f>
        <v>9.64516371458219</v>
      </c>
      <c r="T1308" s="9" t="n">
        <f aca="false">(($J1428/$J1308)^(1/10)-1)</f>
        <v>0.101061798029815</v>
      </c>
      <c r="U1308" s="9" t="n">
        <f aca="false">(($S1428/$S1308)^(1/10)-1)</f>
        <v>0.0503694381347639</v>
      </c>
      <c r="V1308" s="9" t="n">
        <f aca="false">T1308-U1308</f>
        <v>0.0506923598950511</v>
      </c>
      <c r="Y1308" s="28"/>
      <c r="Z1308" s="28"/>
    </row>
    <row r="1309" customFormat="false" ht="14.65" hidden="false" customHeight="false" outlineLevel="0" collapsed="false">
      <c r="A1309" s="11" t="n">
        <v>1979.05</v>
      </c>
      <c r="B1309" s="1" t="n">
        <v>99.73</v>
      </c>
      <c r="C1309" s="2" t="n">
        <v>5.29333</v>
      </c>
      <c r="D1309" s="1" t="n">
        <v>13.7533</v>
      </c>
      <c r="E1309" s="1" t="n">
        <v>71.5</v>
      </c>
      <c r="F1309" s="2" t="n">
        <f aca="false">F1308+1/12</f>
        <v>1979.3749999999</v>
      </c>
      <c r="G1309" s="3" t="n">
        <v>9.25</v>
      </c>
      <c r="H1309" s="2" t="n">
        <v>448.494876363636</v>
      </c>
      <c r="I1309" s="2" t="n">
        <v>23.8045862218182</v>
      </c>
      <c r="J1309" s="4" t="n">
        <f aca="false">J1308*((H1309+(I1309/12))/H1308)</f>
        <v>95254.2645790161</v>
      </c>
      <c r="K1309" s="2" t="n">
        <f aca="false">D1309*$E$1862/E1309</f>
        <v>61.8498404</v>
      </c>
      <c r="L1309" s="4" t="n">
        <f aca="false">K1309*(J1309/H1309)</f>
        <v>13136.0721651918</v>
      </c>
      <c r="M1309" s="26" t="n">
        <f aca="false">H1309/AVERAGE(K1189:K1308)</f>
        <v>8.79438328981496</v>
      </c>
      <c r="O1309" s="6" t="n">
        <f aca="false">J1309/AVERAGE(L1189:L1308)</f>
        <v>10.7289505115991</v>
      </c>
      <c r="Q1309" s="29" t="n">
        <f aca="false">1/M1309-(G1309/100-(((E1309/E1189)^(1/10))-1))</f>
        <v>0.0910529655243998</v>
      </c>
      <c r="R1309" s="3" t="n">
        <f aca="false">((G1309/G1310+G1309/1200+((1+G1310/1200)^(-119))*(1-G1309/G1310)))</f>
        <v>1.0300447693344</v>
      </c>
      <c r="S1309" s="3" t="n">
        <f aca="false">S1308*R1308*E1308/E1309</f>
        <v>9.55344242851246</v>
      </c>
      <c r="T1309" s="9" t="n">
        <f aca="false">(($J1429/$J1309)^(1/10)-1)</f>
        <v>0.108400152970846</v>
      </c>
      <c r="U1309" s="9" t="n">
        <f aca="false">(($S1429/$S1309)^(1/10)-1)</f>
        <v>0.0537568048551673</v>
      </c>
      <c r="V1309" s="9" t="n">
        <f aca="false">T1309-U1309</f>
        <v>0.0546433481156787</v>
      </c>
      <c r="Y1309" s="28"/>
      <c r="Z1309" s="28"/>
    </row>
    <row r="1310" customFormat="false" ht="14.65" hidden="false" customHeight="false" outlineLevel="0" collapsed="false">
      <c r="A1310" s="11" t="n">
        <v>1979.06</v>
      </c>
      <c r="B1310" s="1" t="n">
        <v>101.7</v>
      </c>
      <c r="C1310" s="2" t="n">
        <v>5.34</v>
      </c>
      <c r="D1310" s="1" t="n">
        <v>13.98</v>
      </c>
      <c r="E1310" s="1" t="n">
        <v>72.3</v>
      </c>
      <c r="F1310" s="2" t="n">
        <f aca="false">F1309+1/12</f>
        <v>1979.45833333323</v>
      </c>
      <c r="G1310" s="3" t="n">
        <v>8.91</v>
      </c>
      <c r="H1310" s="2" t="n">
        <v>452.293518672199</v>
      </c>
      <c r="I1310" s="2" t="n">
        <v>23.7487452282158</v>
      </c>
      <c r="J1310" s="4" t="n">
        <f aca="false">J1309*((H1310+(I1310/12))/H1309)</f>
        <v>96481.3710937633</v>
      </c>
      <c r="K1310" s="2" t="n">
        <f aca="false">D1310*$E$1862/E1310</f>
        <v>62.1736813278008</v>
      </c>
      <c r="L1310" s="4" t="n">
        <f aca="false">K1310*(J1310/H1310)</f>
        <v>13262.630952712</v>
      </c>
      <c r="M1310" s="26" t="n">
        <f aca="false">H1310/AVERAGE(K1190:K1309)</f>
        <v>8.85393776469395</v>
      </c>
      <c r="O1310" s="6" t="n">
        <f aca="false">J1310/AVERAGE(L1190:L1309)</f>
        <v>10.8091805982903</v>
      </c>
      <c r="Q1310" s="29" t="n">
        <f aca="false">1/M1310-(G1310/100-(((E1310/E1190)^(1/10))-1))</f>
        <v>0.0942924564946973</v>
      </c>
      <c r="R1310" s="3" t="n">
        <f aca="false">((G1310/G1311+G1310/1200+((1+G1311/1200)^(-119))*(1-G1310/G1311)))</f>
        <v>1.00480164603964</v>
      </c>
      <c r="S1310" s="3" t="n">
        <f aca="false">S1309*R1309*E1309/E1310</f>
        <v>9.73158849637345</v>
      </c>
      <c r="T1310" s="9" t="n">
        <f aca="false">(($J1430/$J1310)^(1/10)-1)</f>
        <v>0.110417979165823</v>
      </c>
      <c r="U1310" s="9" t="n">
        <f aca="false">(($S1430/$S1310)^(1/10)-1)</f>
        <v>0.0563502503014781</v>
      </c>
      <c r="V1310" s="9" t="n">
        <f aca="false">T1310-U1310</f>
        <v>0.0540677288643445</v>
      </c>
      <c r="Y1310" s="28"/>
      <c r="Z1310" s="28"/>
    </row>
    <row r="1311" customFormat="false" ht="14.65" hidden="false" customHeight="false" outlineLevel="0" collapsed="false">
      <c r="A1311" s="11" t="n">
        <v>1979.07</v>
      </c>
      <c r="B1311" s="1" t="n">
        <v>102.7</v>
      </c>
      <c r="C1311" s="2" t="n">
        <v>5.39667</v>
      </c>
      <c r="D1311" s="1" t="n">
        <v>14.1967</v>
      </c>
      <c r="E1311" s="1" t="n">
        <v>73.1</v>
      </c>
      <c r="F1311" s="2" t="n">
        <f aca="false">F1310+1/12</f>
        <v>1979.54166666657</v>
      </c>
      <c r="G1311" s="3" t="n">
        <v>8.95</v>
      </c>
      <c r="H1311" s="2" t="n">
        <v>451.742317373461</v>
      </c>
      <c r="I1311" s="2" t="n">
        <v>23.7381130662107</v>
      </c>
      <c r="J1311" s="4" t="n">
        <f aca="false">J1310*((H1311+(I1311/12))/H1310)</f>
        <v>96785.7674173509</v>
      </c>
      <c r="K1311" s="2" t="n">
        <f aca="false">D1311*$E$1862/E1311</f>
        <v>62.4464474883721</v>
      </c>
      <c r="L1311" s="4" t="n">
        <f aca="false">K1311*(J1311/H1311)</f>
        <v>13379.148045705</v>
      </c>
      <c r="M1311" s="26" t="n">
        <f aca="false">H1311/AVERAGE(K1191:K1310)</f>
        <v>8.82749804554236</v>
      </c>
      <c r="O1311" s="6" t="n">
        <f aca="false">J1311/AVERAGE(L1191:L1310)</f>
        <v>10.784338517075</v>
      </c>
      <c r="Q1311" s="29" t="n">
        <f aca="false">1/M1311-(G1311/100-(((E1311/E1191)^(1/10))-1))</f>
        <v>0.0948255014240152</v>
      </c>
      <c r="R1311" s="3" t="n">
        <f aca="false">((G1311/G1312+G1311/1200+((1+G1312/1200)^(-119))*(1-G1311/G1312)))</f>
        <v>1.00222940776389</v>
      </c>
      <c r="S1311" s="3" t="n">
        <f aca="false">S1310*R1310*E1310/E1311</f>
        <v>9.67130310400748</v>
      </c>
      <c r="T1311" s="9" t="n">
        <f aca="false">(($J1431/$J1311)^(1/10)-1)</f>
        <v>0.1128709017712</v>
      </c>
      <c r="U1311" s="9" t="n">
        <f aca="false">(($S1431/$S1311)^(1/10)-1)</f>
        <v>0.0593276236021409</v>
      </c>
      <c r="V1311" s="9" t="n">
        <f aca="false">T1311-U1311</f>
        <v>0.0535432781690586</v>
      </c>
      <c r="Y1311" s="28"/>
      <c r="Z1311" s="28"/>
    </row>
    <row r="1312" customFormat="false" ht="14.65" hidden="false" customHeight="false" outlineLevel="0" collapsed="false">
      <c r="A1312" s="11" t="n">
        <v>1979.08</v>
      </c>
      <c r="B1312" s="1" t="n">
        <v>107.4</v>
      </c>
      <c r="C1312" s="2" t="n">
        <v>5.45333</v>
      </c>
      <c r="D1312" s="1" t="n">
        <v>14.4133</v>
      </c>
      <c r="E1312" s="1" t="n">
        <v>73.8</v>
      </c>
      <c r="F1312" s="2" t="n">
        <f aca="false">F1311+1/12</f>
        <v>1979.6249999999</v>
      </c>
      <c r="G1312" s="3" t="n">
        <v>9.03</v>
      </c>
      <c r="H1312" s="2" t="n">
        <v>467.935105691057</v>
      </c>
      <c r="I1312" s="2" t="n">
        <v>23.759818900542</v>
      </c>
      <c r="J1312" s="4" t="n">
        <f aca="false">J1311*((H1312+(I1312/12))/H1311)</f>
        <v>100679.283112325</v>
      </c>
      <c r="K1312" s="2" t="n">
        <f aca="false">D1312*$E$1862/E1312</f>
        <v>62.7978497100271</v>
      </c>
      <c r="L1312" s="4" t="n">
        <f aca="false">K1312*(J1312/H1312)</f>
        <v>13511.3660268424</v>
      </c>
      <c r="M1312" s="26" t="n">
        <f aca="false">H1312/AVERAGE(K1192:K1311)</f>
        <v>9.12716579721503</v>
      </c>
      <c r="O1312" s="6" t="n">
        <f aca="false">J1312/AVERAGE(L1192:L1311)</f>
        <v>11.1563313758492</v>
      </c>
      <c r="Q1312" s="29" t="n">
        <f aca="false">1/M1312-(G1312/100-(((E1312/E1192)^(1/10))-1))</f>
        <v>0.090746477696884</v>
      </c>
      <c r="R1312" s="3" t="n">
        <f aca="false">((G1312/G1313+G1312/1200+((1+G1313/1200)^(-119))*(1-G1312/G1313)))</f>
        <v>0.988163692300663</v>
      </c>
      <c r="S1312" s="3" t="n">
        <f aca="false">S1311*R1311*E1311/E1312</f>
        <v>9.60092664419163</v>
      </c>
      <c r="T1312" s="9" t="n">
        <f aca="false">(($J1432/$J1312)^(1/10)-1)</f>
        <v>0.113407844335259</v>
      </c>
      <c r="U1312" s="9" t="n">
        <f aca="false">(($S1432/$S1312)^(1/10)-1)</f>
        <v>0.0599911303313441</v>
      </c>
      <c r="V1312" s="9" t="n">
        <f aca="false">T1312-U1312</f>
        <v>0.0534167140039148</v>
      </c>
      <c r="Y1312" s="28"/>
      <c r="Z1312" s="28"/>
    </row>
    <row r="1313" customFormat="false" ht="14.65" hidden="false" customHeight="false" outlineLevel="0" collapsed="false">
      <c r="A1313" s="11" t="n">
        <v>1979.09</v>
      </c>
      <c r="B1313" s="1" t="n">
        <v>108.6</v>
      </c>
      <c r="C1313" s="2" t="n">
        <v>5.51</v>
      </c>
      <c r="D1313" s="1" t="n">
        <v>14.63</v>
      </c>
      <c r="E1313" s="1" t="n">
        <v>74.6</v>
      </c>
      <c r="F1313" s="2" t="n">
        <f aca="false">F1312+1/12</f>
        <v>1979.70833333323</v>
      </c>
      <c r="G1313" s="3" t="n">
        <v>9.33</v>
      </c>
      <c r="H1313" s="2" t="n">
        <v>468.089292225201</v>
      </c>
      <c r="I1313" s="2" t="n">
        <v>23.749281769437</v>
      </c>
      <c r="J1313" s="4" t="n">
        <f aca="false">J1312*((H1313+(I1313/12))/H1312)</f>
        <v>101138.275058771</v>
      </c>
      <c r="K1313" s="2" t="n">
        <f aca="false">D1313*$E$1862/E1313</f>
        <v>63.0584378016086</v>
      </c>
      <c r="L1313" s="4" t="n">
        <f aca="false">K1313*(J1313/H1313)</f>
        <v>13624.7970912506</v>
      </c>
      <c r="M1313" s="26" t="n">
        <f aca="false">H1313/AVERAGE(K1193:K1312)</f>
        <v>9.11275899074096</v>
      </c>
      <c r="O1313" s="6" t="n">
        <f aca="false">J1313/AVERAGE(L1193:L1312)</f>
        <v>11.1444121050919</v>
      </c>
      <c r="Q1313" s="29" t="n">
        <f aca="false">1/M1313-(G1313/100-(((E1313/E1193)^(1/10))-1))</f>
        <v>0.088786091274876</v>
      </c>
      <c r="R1313" s="3" t="n">
        <f aca="false">((G1313/G1314+G1313/1200+((1+G1314/1200)^(-119))*(1-G1313/G1314)))</f>
        <v>0.947659237649235</v>
      </c>
      <c r="S1313" s="3" t="n">
        <f aca="false">S1312*R1312*E1312/E1313</f>
        <v>9.38554677775787</v>
      </c>
      <c r="T1313" s="9" t="n">
        <f aca="false">(($J1433/$J1313)^(1/10)-1)</f>
        <v>0.113055526036194</v>
      </c>
      <c r="U1313" s="9" t="n">
        <f aca="false">(($S1433/$S1313)^(1/10)-1)</f>
        <v>0.0622004269149021</v>
      </c>
      <c r="V1313" s="9" t="n">
        <f aca="false">T1313-U1313</f>
        <v>0.0508550991212917</v>
      </c>
      <c r="Y1313" s="28"/>
      <c r="Z1313" s="28"/>
    </row>
    <row r="1314" customFormat="false" ht="14.65" hidden="false" customHeight="false" outlineLevel="0" collapsed="false">
      <c r="A1314" s="11" t="n">
        <v>1979.1</v>
      </c>
      <c r="B1314" s="1" t="n">
        <v>104.5</v>
      </c>
      <c r="C1314" s="2" t="n">
        <v>5.55667</v>
      </c>
      <c r="D1314" s="1" t="n">
        <v>14.7067</v>
      </c>
      <c r="E1314" s="1" t="n">
        <v>75.2</v>
      </c>
      <c r="F1314" s="2" t="n">
        <f aca="false">F1313+1/12</f>
        <v>1979.79166666657</v>
      </c>
      <c r="G1314" s="3" t="n">
        <v>10.3</v>
      </c>
      <c r="H1314" s="2" t="n">
        <v>446.823656914894</v>
      </c>
      <c r="I1314" s="2" t="n">
        <v>23.7593455470745</v>
      </c>
      <c r="J1314" s="4" t="n">
        <f aca="false">J1313*((H1314+(I1314/12))/H1313)</f>
        <v>96971.2893213316</v>
      </c>
      <c r="K1314" s="2" t="n">
        <f aca="false">D1314*$E$1862/E1314</f>
        <v>62.8832677047872</v>
      </c>
      <c r="L1314" s="4" t="n">
        <f aca="false">K1314*(J1314/H1314)</f>
        <v>13647.1546474835</v>
      </c>
      <c r="M1314" s="26" t="n">
        <f aca="false">H1314/AVERAGE(K1194:K1313)</f>
        <v>8.68184330689931</v>
      </c>
      <c r="O1314" s="6" t="n">
        <f aca="false">J1314/AVERAGE(L1194:L1313)</f>
        <v>10.6248382882777</v>
      </c>
      <c r="Q1314" s="29" t="n">
        <f aca="false">1/M1314-(G1314/100-(((E1314/E1194)^(1/10))-1))</f>
        <v>0.0848152873636967</v>
      </c>
      <c r="R1314" s="3" t="n">
        <f aca="false">((G1314/G1315+G1314/1200+((1+G1315/1200)^(-119))*(1-G1314/G1315)))</f>
        <v>0.98720293819718</v>
      </c>
      <c r="S1314" s="3" t="n">
        <f aca="false">S1313*R1313*E1313/E1314</f>
        <v>8.82333494392436</v>
      </c>
      <c r="T1314" s="9" t="n">
        <f aca="false">(($J1434/$J1314)^(1/10)-1)</f>
        <v>0.117534500573903</v>
      </c>
      <c r="U1314" s="9" t="n">
        <f aca="false">(($S1434/$S1314)^(1/10)-1)</f>
        <v>0.0702950666704005</v>
      </c>
      <c r="V1314" s="9" t="n">
        <f aca="false">T1314-U1314</f>
        <v>0.0472394339035021</v>
      </c>
      <c r="Y1314" s="28"/>
      <c r="Z1314" s="28"/>
    </row>
    <row r="1315" customFormat="false" ht="14.65" hidden="false" customHeight="false" outlineLevel="0" collapsed="false">
      <c r="A1315" s="11" t="n">
        <v>1979.11</v>
      </c>
      <c r="B1315" s="1" t="n">
        <v>103.7</v>
      </c>
      <c r="C1315" s="2" t="n">
        <v>5.60333</v>
      </c>
      <c r="D1315" s="1" t="n">
        <v>14.7833</v>
      </c>
      <c r="E1315" s="1" t="n">
        <v>75.9</v>
      </c>
      <c r="F1315" s="2" t="n">
        <f aca="false">F1314+1/12</f>
        <v>1979.8749999999</v>
      </c>
      <c r="G1315" s="3" t="n">
        <v>10.65</v>
      </c>
      <c r="H1315" s="2" t="n">
        <v>439.313641633729</v>
      </c>
      <c r="I1315" s="2" t="n">
        <v>23.7378911048748</v>
      </c>
      <c r="J1315" s="4" t="n">
        <f aca="false">J1314*((H1315+(I1315/12))/H1314)</f>
        <v>95770.7455180844</v>
      </c>
      <c r="K1315" s="2" t="n">
        <f aca="false">D1315*$E$1862/E1315</f>
        <v>62.6278240922266</v>
      </c>
      <c r="L1315" s="4" t="n">
        <f aca="false">K1315*(J1315/H1315)</f>
        <v>13652.9186327628</v>
      </c>
      <c r="M1315" s="26" t="n">
        <f aca="false">H1315/AVERAGE(K1195:K1314)</f>
        <v>8.51878430298356</v>
      </c>
      <c r="O1315" s="6" t="n">
        <f aca="false">J1315/AVERAGE(L1195:L1314)</f>
        <v>10.4334692694231</v>
      </c>
      <c r="Q1315" s="29" t="n">
        <f aca="false">1/M1315-(G1315/100-(((E1315/E1195)^(1/10))-1))</f>
        <v>0.0839403396882968</v>
      </c>
      <c r="R1315" s="3" t="n">
        <f aca="false">((G1315/G1316+G1315/1200+((1+G1316/1200)^(-119))*(1-G1315/G1316)))</f>
        <v>1.02492865414508</v>
      </c>
      <c r="S1315" s="3" t="n">
        <f aca="false">S1314*R1314*E1314/E1315</f>
        <v>8.63008890694027</v>
      </c>
      <c r="T1315" s="9" t="n">
        <f aca="false">(($J1435/$J1315)^(1/10)-1)</f>
        <v>0.116618604156025</v>
      </c>
      <c r="U1315" s="9" t="n">
        <f aca="false">(($S1435/$S1315)^(1/10)-1)</f>
        <v>0.0741465204683238</v>
      </c>
      <c r="V1315" s="9" t="n">
        <f aca="false">T1315-U1315</f>
        <v>0.0424720836877015</v>
      </c>
      <c r="Y1315" s="28"/>
      <c r="Z1315" s="28"/>
    </row>
    <row r="1316" customFormat="false" ht="14.65" hidden="false" customHeight="false" outlineLevel="0" collapsed="false">
      <c r="A1316" s="11" t="n">
        <v>1979.12</v>
      </c>
      <c r="B1316" s="1" t="n">
        <v>107.8</v>
      </c>
      <c r="C1316" s="2" t="n">
        <v>5.65</v>
      </c>
      <c r="D1316" s="1" t="n">
        <v>14.86</v>
      </c>
      <c r="E1316" s="1" t="n">
        <v>76.7</v>
      </c>
      <c r="F1316" s="2" t="n">
        <f aca="false">F1315+1/12</f>
        <v>1979.95833333323</v>
      </c>
      <c r="G1316" s="3" t="n">
        <v>10.39</v>
      </c>
      <c r="H1316" s="2" t="n">
        <v>451.919525423729</v>
      </c>
      <c r="I1316" s="2" t="n">
        <v>23.6859491525424</v>
      </c>
      <c r="J1316" s="4" t="n">
        <f aca="false">J1315*((H1316+(I1316/12))/H1315)</f>
        <v>98949.1352611017</v>
      </c>
      <c r="K1316" s="2" t="n">
        <f aca="false">D1316*$E$1862/E1316</f>
        <v>62.2961423728814</v>
      </c>
      <c r="L1316" s="4" t="n">
        <f aca="false">K1316*(J1316/H1316)</f>
        <v>13639.9271797771</v>
      </c>
      <c r="M1316" s="26" t="n">
        <f aca="false">H1316/AVERAGE(K1196:K1315)</f>
        <v>8.74520440466929</v>
      </c>
      <c r="O1316" s="6" t="n">
        <f aca="false">J1316/AVERAGE(L1196:L1315)</f>
        <v>10.7179286312893</v>
      </c>
      <c r="Q1316" s="29" t="n">
        <f aca="false">1/M1316-(G1316/100-(((E1316/E1196)^(1/10))-1))</f>
        <v>0.0840555503791804</v>
      </c>
      <c r="R1316" s="3" t="n">
        <f aca="false">((G1316/G1317+G1316/1200+((1+G1317/1200)^(-119))*(1-G1316/G1317)))</f>
        <v>0.983766445745289</v>
      </c>
      <c r="S1316" s="3" t="n">
        <f aca="false">S1315*R1315*E1315/E1316</f>
        <v>8.75296751640662</v>
      </c>
      <c r="T1316" s="9" t="n">
        <f aca="false">(($J1436/$J1316)^(1/10)-1)</f>
        <v>0.115814471338104</v>
      </c>
      <c r="U1316" s="9" t="n">
        <f aca="false">(($S1436/$S1316)^(1/10)-1)</f>
        <v>0.0733798126985534</v>
      </c>
      <c r="V1316" s="9" t="n">
        <f aca="false">T1316-U1316</f>
        <v>0.0424346586395501</v>
      </c>
      <c r="Y1316" s="28"/>
      <c r="Z1316" s="28"/>
    </row>
    <row r="1317" customFormat="false" ht="14.65" hidden="false" customHeight="false" outlineLevel="0" collapsed="false">
      <c r="A1317" s="11" t="n">
        <v>1980.01</v>
      </c>
      <c r="B1317" s="1" t="n">
        <v>110.9</v>
      </c>
      <c r="C1317" s="2" t="n">
        <v>5.7</v>
      </c>
      <c r="D1317" s="1" t="n">
        <v>15.0033</v>
      </c>
      <c r="E1317" s="1" t="n">
        <v>77.8</v>
      </c>
      <c r="F1317" s="2" t="n">
        <f aca="false">F1316+1/12</f>
        <v>1980.04166666657</v>
      </c>
      <c r="G1317" s="3" t="n">
        <v>10.8</v>
      </c>
      <c r="H1317" s="2" t="n">
        <v>458.342002570694</v>
      </c>
      <c r="I1317" s="2" t="n">
        <v>23.55770437018</v>
      </c>
      <c r="J1317" s="4" t="n">
        <f aca="false">J1316*((H1317+(I1317/12))/H1316)</f>
        <v>100785.191726012</v>
      </c>
      <c r="K1317" s="2" t="n">
        <f aca="false">D1317*$E$1862/E1317</f>
        <v>62.0075975398458</v>
      </c>
      <c r="L1317" s="4" t="n">
        <f aca="false">K1317*(J1317/H1317)</f>
        <v>13634.9005141829</v>
      </c>
      <c r="M1317" s="26" t="n">
        <f aca="false">H1317/AVERAGE(K1197:K1316)</f>
        <v>8.85093418072911</v>
      </c>
      <c r="O1317" s="6" t="n">
        <f aca="false">J1317/AVERAGE(L1197:L1316)</f>
        <v>10.8540818787248</v>
      </c>
      <c r="Q1317" s="29" t="n">
        <f aca="false">1/M1317-(G1317/100-(((E1317/E1197)^(1/10))-1))</f>
        <v>0.0798346984534919</v>
      </c>
      <c r="R1317" s="3" t="n">
        <f aca="false">((G1317/G1318+G1317/1200+((1+G1318/1200)^(-119))*(1-G1317/G1318)))</f>
        <v>0.917401525643982</v>
      </c>
      <c r="S1317" s="3" t="n">
        <f aca="false">S1316*R1316*E1316/E1317</f>
        <v>8.48912814285507</v>
      </c>
      <c r="T1317" s="9" t="n">
        <f aca="false">(($J1437/$J1317)^(1/10)-1)</f>
        <v>0.110140208214133</v>
      </c>
      <c r="U1317" s="9" t="n">
        <f aca="false">(($S1437/$S1317)^(1/10)-1)</f>
        <v>0.0735583805606865</v>
      </c>
      <c r="V1317" s="9" t="n">
        <f aca="false">T1317-U1317</f>
        <v>0.036581827653446</v>
      </c>
      <c r="Y1317" s="28"/>
      <c r="Z1317" s="28"/>
    </row>
    <row r="1318" customFormat="false" ht="14.65" hidden="false" customHeight="false" outlineLevel="0" collapsed="false">
      <c r="A1318" s="11" t="n">
        <v>1980.02</v>
      </c>
      <c r="B1318" s="1" t="n">
        <v>115.3</v>
      </c>
      <c r="C1318" s="2" t="n">
        <v>5.75</v>
      </c>
      <c r="D1318" s="1" t="n">
        <v>15.1467</v>
      </c>
      <c r="E1318" s="1" t="n">
        <v>78.9</v>
      </c>
      <c r="F1318" s="2" t="n">
        <f aca="false">F1317+1/12</f>
        <v>1980.1249999999</v>
      </c>
      <c r="G1318" s="3" t="n">
        <v>12.41</v>
      </c>
      <c r="H1318" s="2" t="n">
        <v>469.883302915082</v>
      </c>
      <c r="I1318" s="2" t="n">
        <v>23.4330354879594</v>
      </c>
      <c r="J1318" s="4" t="n">
        <f aca="false">J1317*((H1318+(I1318/12))/H1317)</f>
        <v>103752.409963806</v>
      </c>
      <c r="K1318" s="2" t="n">
        <f aca="false">D1318*$E$1862/E1318</f>
        <v>61.7275058479087</v>
      </c>
      <c r="L1318" s="4" t="n">
        <f aca="false">K1318*(J1318/H1318)</f>
        <v>13629.7192367631</v>
      </c>
      <c r="M1318" s="26" t="n">
        <f aca="false">H1318/AVERAGE(K1198:K1317)</f>
        <v>9.05447609219251</v>
      </c>
      <c r="O1318" s="6" t="n">
        <f aca="false">J1318/AVERAGE(L1198:L1317)</f>
        <v>11.109252312727</v>
      </c>
      <c r="Q1318" s="29" t="n">
        <f aca="false">1/M1318-(G1318/100-(((E1318/E1198)^(1/10))-1))</f>
        <v>0.0621371652287653</v>
      </c>
      <c r="R1318" s="3" t="n">
        <f aca="false">((G1318/G1319+G1318/1200+((1+G1319/1200)^(-119))*(1-G1318/G1319)))</f>
        <v>0.991256485338819</v>
      </c>
      <c r="S1318" s="3" t="n">
        <f aca="false">S1317*R1317*E1317/E1318</f>
        <v>7.67936201178945</v>
      </c>
      <c r="T1318" s="9" t="n">
        <f aca="false">(($J1438/$J1318)^(1/10)-1)</f>
        <v>0.103577827113248</v>
      </c>
      <c r="U1318" s="9" t="n">
        <f aca="false">(($S1438/$S1318)^(1/10)-1)</f>
        <v>0.0827151765814835</v>
      </c>
      <c r="V1318" s="9" t="n">
        <f aca="false">T1318-U1318</f>
        <v>0.0208626505317648</v>
      </c>
      <c r="Y1318" s="28"/>
      <c r="Z1318" s="28"/>
    </row>
    <row r="1319" customFormat="false" ht="14.65" hidden="false" customHeight="false" outlineLevel="0" collapsed="false">
      <c r="A1319" s="11" t="n">
        <v>1980.03</v>
      </c>
      <c r="B1319" s="1" t="n">
        <v>104.7</v>
      </c>
      <c r="C1319" s="2" t="n">
        <v>5.8</v>
      </c>
      <c r="D1319" s="1" t="n">
        <v>15.29</v>
      </c>
      <c r="E1319" s="1" t="n">
        <v>80.1</v>
      </c>
      <c r="F1319" s="2" t="n">
        <f aca="false">F1318+1/12</f>
        <v>1980.20833333323</v>
      </c>
      <c r="G1319" s="3" t="n">
        <v>12.75</v>
      </c>
      <c r="H1319" s="2" t="n">
        <v>420.29272659176</v>
      </c>
      <c r="I1319" s="2" t="n">
        <v>23.2826916354557</v>
      </c>
      <c r="J1319" s="4" t="n">
        <f aca="false">J1318*((H1319+(I1319/12))/H1318)</f>
        <v>93230.9915029541</v>
      </c>
      <c r="K1319" s="2" t="n">
        <f aca="false">D1319*$E$1862/E1319</f>
        <v>61.3779922596754</v>
      </c>
      <c r="L1319" s="4" t="n">
        <f aca="false">K1319*(J1319/H1319)</f>
        <v>13615.1085012433</v>
      </c>
      <c r="M1319" s="26" t="n">
        <f aca="false">H1319/AVERAGE(K1199:K1318)</f>
        <v>8.0811509007855</v>
      </c>
      <c r="O1319" s="6" t="n">
        <f aca="false">J1319/AVERAGE(L1199:L1318)</f>
        <v>9.92483569735649</v>
      </c>
      <c r="Q1319" s="29" t="n">
        <f aca="false">1/M1319-(G1319/100-(((E1319/E1199)^(1/10))-1))</f>
        <v>0.07309897274158</v>
      </c>
      <c r="R1319" s="3" t="n">
        <f aca="false">((G1319/G1320+G1319/1200+((1+G1320/1200)^(-119))*(1-G1319/G1320)))</f>
        <v>1.08624488591815</v>
      </c>
      <c r="S1319" s="3" t="n">
        <f aca="false">S1318*R1318*E1318/E1319</f>
        <v>7.49817668737668</v>
      </c>
      <c r="T1319" s="9" t="n">
        <f aca="false">(($J1439/$J1319)^(1/10)-1)</f>
        <v>0.117817571332387</v>
      </c>
      <c r="U1319" s="9" t="n">
        <f aca="false">(($S1439/$S1319)^(1/10)-1)</f>
        <v>0.0846103833507537</v>
      </c>
      <c r="V1319" s="9" t="n">
        <f aca="false">T1319-U1319</f>
        <v>0.0332071879816329</v>
      </c>
      <c r="Y1319" s="28"/>
      <c r="Z1319" s="28"/>
    </row>
    <row r="1320" customFormat="false" ht="14.65" hidden="false" customHeight="false" outlineLevel="0" collapsed="false">
      <c r="A1320" s="11" t="n">
        <v>1980.04</v>
      </c>
      <c r="B1320" s="1" t="n">
        <v>103</v>
      </c>
      <c r="C1320" s="2" t="n">
        <v>5.84667</v>
      </c>
      <c r="D1320" s="1" t="n">
        <v>15.1733</v>
      </c>
      <c r="E1320" s="1" t="n">
        <v>81</v>
      </c>
      <c r="F1320" s="2" t="n">
        <f aca="false">F1319+1/12</f>
        <v>1980.29166666657</v>
      </c>
      <c r="G1320" s="3" t="n">
        <v>11.47</v>
      </c>
      <c r="H1320" s="2" t="n">
        <v>408.874395061728</v>
      </c>
      <c r="I1320" s="2" t="n">
        <v>23.2092588288889</v>
      </c>
      <c r="J1320" s="4" t="n">
        <f aca="false">J1319*((H1320+(I1320/12))/H1319)</f>
        <v>91127.1629182853</v>
      </c>
      <c r="K1320" s="2" t="n">
        <f aca="false">D1320*$E$1862/E1320</f>
        <v>60.232755908642</v>
      </c>
      <c r="L1320" s="4" t="n">
        <f aca="false">K1320*(J1320/H1320)</f>
        <v>13424.2697194953</v>
      </c>
      <c r="M1320" s="26" t="n">
        <f aca="false">H1320/AVERAGE(K1200:K1319)</f>
        <v>7.84402450471922</v>
      </c>
      <c r="O1320" s="6" t="n">
        <f aca="false">J1320/AVERAGE(L1200:L1319)</f>
        <v>9.64444804829731</v>
      </c>
      <c r="Q1320" s="29" t="n">
        <f aca="false">1/M1320-(G1320/100-(((E1320/E1200)^(1/10))-1))</f>
        <v>0.0900006692892112</v>
      </c>
      <c r="R1320" s="3" t="n">
        <f aca="false">((G1320/G1321+G1320/1200+((1+G1321/1200)^(-119))*(1-G1320/G1321)))</f>
        <v>1.08990455747216</v>
      </c>
      <c r="S1320" s="3" t="n">
        <f aca="false">S1319*R1319*E1319/E1320</f>
        <v>8.05435767948061</v>
      </c>
      <c r="T1320" s="9" t="n">
        <f aca="false">(($J1440/$J1320)^(1/10)-1)</f>
        <v>0.120420426975913</v>
      </c>
      <c r="U1320" s="9" t="n">
        <f aca="false">(($S1440/$S1320)^(1/10)-1)</f>
        <v>0.0760571494883973</v>
      </c>
      <c r="V1320" s="9" t="n">
        <f aca="false">T1320-U1320</f>
        <v>0.0443632774875153</v>
      </c>
      <c r="Y1320" s="28"/>
      <c r="Z1320" s="28"/>
    </row>
    <row r="1321" customFormat="false" ht="14.65" hidden="false" customHeight="false" outlineLevel="0" collapsed="false">
      <c r="A1321" s="11" t="n">
        <v>1980.05</v>
      </c>
      <c r="B1321" s="1" t="n">
        <v>107.7</v>
      </c>
      <c r="C1321" s="2" t="n">
        <v>5.89333</v>
      </c>
      <c r="D1321" s="1" t="n">
        <v>15.0567</v>
      </c>
      <c r="E1321" s="1" t="n">
        <v>81.8</v>
      </c>
      <c r="F1321" s="2" t="n">
        <f aca="false">F1320+1/12</f>
        <v>1980.3749999999</v>
      </c>
      <c r="G1321" s="3" t="n">
        <v>10.18</v>
      </c>
      <c r="H1321" s="2" t="n">
        <v>423.350530562347</v>
      </c>
      <c r="I1321" s="2" t="n">
        <v>23.1656860007335</v>
      </c>
      <c r="J1321" s="4" t="n">
        <f aca="false">J1320*((H1321+(I1321/12))/H1320)</f>
        <v>94783.757167704</v>
      </c>
      <c r="K1321" s="2" t="n">
        <f aca="false">D1321*$E$1862/E1321</f>
        <v>59.1853475721272</v>
      </c>
      <c r="L1321" s="4" t="n">
        <f aca="false">K1321*(J1321/H1321)</f>
        <v>13250.9804693312</v>
      </c>
      <c r="M1321" s="26" t="n">
        <f aca="false">H1321/AVERAGE(K1201:K1320)</f>
        <v>8.10422580717649</v>
      </c>
      <c r="O1321" s="6" t="n">
        <f aca="false">J1321/AVERAGE(L1201:L1320)</f>
        <v>9.97441248370867</v>
      </c>
      <c r="Q1321" s="29" t="n">
        <f aca="false">1/M1321-(G1321/100-(((E1321/E1201)^(1/10))-1))</f>
        <v>0.0995870518638713</v>
      </c>
      <c r="R1321" s="3" t="n">
        <f aca="false">((G1321/G1322+G1321/1200+((1+G1322/1200)^(-119))*(1-G1321/G1322)))</f>
        <v>1.03381531045759</v>
      </c>
      <c r="S1321" s="3" t="n">
        <f aca="false">S1320*R1320*E1320/E1321</f>
        <v>8.69262802606994</v>
      </c>
      <c r="T1321" s="9" t="n">
        <f aca="false">(($J1441/$J1321)^(1/10)-1)</f>
        <v>0.119988826248588</v>
      </c>
      <c r="U1321" s="9" t="n">
        <f aca="false">(($S1441/$S1321)^(1/10)-1)</f>
        <v>0.0686235770273536</v>
      </c>
      <c r="V1321" s="9" t="n">
        <f aca="false">T1321-U1321</f>
        <v>0.0513652492212346</v>
      </c>
      <c r="Y1321" s="28"/>
      <c r="Z1321" s="28"/>
    </row>
    <row r="1322" customFormat="false" ht="14.65" hidden="false" customHeight="false" outlineLevel="0" collapsed="false">
      <c r="A1322" s="11" t="n">
        <v>1980.06</v>
      </c>
      <c r="B1322" s="1" t="n">
        <v>114.6</v>
      </c>
      <c r="C1322" s="2" t="n">
        <v>5.94</v>
      </c>
      <c r="D1322" s="1" t="n">
        <v>14.94</v>
      </c>
      <c r="E1322" s="1" t="n">
        <v>82.7</v>
      </c>
      <c r="F1322" s="2" t="n">
        <f aca="false">F1321+1/12</f>
        <v>1980.45833333323</v>
      </c>
      <c r="G1322" s="3" t="n">
        <v>9.78</v>
      </c>
      <c r="H1322" s="2" t="n">
        <v>445.570897218863</v>
      </c>
      <c r="I1322" s="2" t="n">
        <v>23.0950360338573</v>
      </c>
      <c r="J1322" s="4" t="n">
        <f aca="false">J1321*((H1322+(I1322/12))/H1321)</f>
        <v>100189.559679025</v>
      </c>
      <c r="K1322" s="2" t="n">
        <f aca="false">D1322*$E$1862/E1322</f>
        <v>58.0875148730351</v>
      </c>
      <c r="L1322" s="4" t="n">
        <f aca="false">K1322*(J1322/H1322)</f>
        <v>13061.3614450666</v>
      </c>
      <c r="M1322" s="26" t="n">
        <f aca="false">H1322/AVERAGE(K1202:K1321)</f>
        <v>8.51207796230674</v>
      </c>
      <c r="O1322" s="6" t="n">
        <f aca="false">J1322/AVERAGE(L1202:L1321)</f>
        <v>10.4849046257739</v>
      </c>
      <c r="Q1322" s="29" t="n">
        <f aca="false">1/M1322-(G1322/100-(((E1322/E1202)^(1/10))-1))</f>
        <v>0.0982974188375491</v>
      </c>
      <c r="R1322" s="3" t="n">
        <f aca="false">((G1322/G1323+G1322/1200+((1+G1323/1200)^(-119))*(1-G1322/G1323)))</f>
        <v>0.978961383211929</v>
      </c>
      <c r="S1322" s="3" t="n">
        <f aca="false">S1321*R1321*E1321/E1322</f>
        <v>8.88877369784452</v>
      </c>
      <c r="T1322" s="9" t="n">
        <f aca="false">(($J1442/$J1322)^(1/10)-1)</f>
        <v>0.116674412957488</v>
      </c>
      <c r="U1322" s="9" t="n">
        <f aca="false">(($S1442/$S1322)^(1/10)-1)</f>
        <v>0.0684082845153802</v>
      </c>
      <c r="V1322" s="9" t="n">
        <f aca="false">T1322-U1322</f>
        <v>0.048266128442108</v>
      </c>
      <c r="Y1322" s="28"/>
      <c r="Z1322" s="28"/>
    </row>
    <row r="1323" customFormat="false" ht="14.65" hidden="false" customHeight="false" outlineLevel="0" collapsed="false">
      <c r="A1323" s="11" t="n">
        <v>1980.07</v>
      </c>
      <c r="B1323" s="1" t="n">
        <v>119.8</v>
      </c>
      <c r="C1323" s="2" t="n">
        <v>5.98333</v>
      </c>
      <c r="D1323" s="1" t="n">
        <v>14.84</v>
      </c>
      <c r="E1323" s="1" t="n">
        <v>82.7</v>
      </c>
      <c r="F1323" s="2" t="n">
        <f aca="false">F1322+1/12</f>
        <v>1980.54166666657</v>
      </c>
      <c r="G1323" s="3" t="n">
        <v>10.25</v>
      </c>
      <c r="H1323" s="2" t="n">
        <v>465.788773881499</v>
      </c>
      <c r="I1323" s="2" t="n">
        <v>23.2635053792019</v>
      </c>
      <c r="J1323" s="4" t="n">
        <f aca="false">J1322*((H1323+(I1323/12))/H1322)</f>
        <v>105171.595544416</v>
      </c>
      <c r="K1323" s="2" t="n">
        <f aca="false">D1323*$E$1862/E1323</f>
        <v>57.6987095525998</v>
      </c>
      <c r="L1323" s="4" t="n">
        <f aca="false">K1323*(J1323/H1323)</f>
        <v>13027.9338721129</v>
      </c>
      <c r="M1323" s="26" t="n">
        <f aca="false">H1323/AVERAGE(K1203:K1322)</f>
        <v>8.88086552729584</v>
      </c>
      <c r="O1323" s="6" t="n">
        <f aca="false">J1323/AVERAGE(L1203:L1322)</f>
        <v>10.9469307343137</v>
      </c>
      <c r="Q1323" s="29" t="n">
        <f aca="false">1/M1323-(G1323/100-(((E1323/E1203)^(1/10))-1))</f>
        <v>0.0881645115496865</v>
      </c>
      <c r="R1323" s="3" t="n">
        <f aca="false">((G1323/G1324+G1323/1200+((1+G1324/1200)^(-119))*(1-G1323/G1324)))</f>
        <v>0.957565312307295</v>
      </c>
      <c r="S1323" s="3" t="n">
        <f aca="false">S1322*R1322*E1322/E1323</f>
        <v>8.70176619429968</v>
      </c>
      <c r="T1323" s="9" t="n">
        <f aca="false">(($J1443/$J1323)^(1/10)-1)</f>
        <v>0.111031667428079</v>
      </c>
      <c r="U1323" s="9" t="n">
        <f aca="false">(($S1443/$S1323)^(1/10)-1)</f>
        <v>0.0710963204507433</v>
      </c>
      <c r="V1323" s="9" t="n">
        <f aca="false">T1323-U1323</f>
        <v>0.0399353469773356</v>
      </c>
      <c r="Y1323" s="28"/>
      <c r="Z1323" s="28"/>
    </row>
    <row r="1324" customFormat="false" ht="14.65" hidden="false" customHeight="false" outlineLevel="0" collapsed="false">
      <c r="A1324" s="11" t="n">
        <v>1980.08</v>
      </c>
      <c r="B1324" s="1" t="n">
        <v>123.5</v>
      </c>
      <c r="C1324" s="2" t="n">
        <v>6.02667</v>
      </c>
      <c r="D1324" s="1" t="n">
        <v>14.74</v>
      </c>
      <c r="E1324" s="1" t="n">
        <v>83.3</v>
      </c>
      <c r="F1324" s="2" t="n">
        <f aca="false">F1323+1/12</f>
        <v>1980.6249999999</v>
      </c>
      <c r="G1324" s="3" t="n">
        <v>11.1</v>
      </c>
      <c r="H1324" s="2" t="n">
        <v>476.715930372149</v>
      </c>
      <c r="I1324" s="2" t="n">
        <v>23.2632355959184</v>
      </c>
      <c r="J1324" s="4" t="n">
        <f aca="false">J1323*((H1324+(I1324/12))/H1323)</f>
        <v>108076.587089629</v>
      </c>
      <c r="K1324" s="2" t="n">
        <f aca="false">D1324*$E$1862/E1324</f>
        <v>56.8971078031213</v>
      </c>
      <c r="L1324" s="4" t="n">
        <f aca="false">K1324*(J1324/H1324)</f>
        <v>12899.1813255152</v>
      </c>
      <c r="M1324" s="26" t="n">
        <f aca="false">H1324/AVERAGE(K1204:K1323)</f>
        <v>9.07100598161838</v>
      </c>
      <c r="O1324" s="6" t="n">
        <f aca="false">J1324/AVERAGE(L1204:L1323)</f>
        <v>11.1885452578174</v>
      </c>
      <c r="Q1324" s="29" t="n">
        <f aca="false">1/M1324-(G1324/100-(((E1324/E1204)^(1/10))-1))</f>
        <v>0.078083837878666</v>
      </c>
      <c r="R1324" s="3" t="n">
        <f aca="false">((G1324/G1325+G1324/1200+((1+G1325/1200)^(-119))*(1-G1324/G1325)))</f>
        <v>0.985067152296847</v>
      </c>
      <c r="S1324" s="3" t="n">
        <f aca="false">S1323*R1323*E1323/E1324</f>
        <v>8.27249138810251</v>
      </c>
      <c r="T1324" s="9" t="n">
        <f aca="false">(($J1444/$J1324)^(1/10)-1)</f>
        <v>0.0979691859901768</v>
      </c>
      <c r="U1324" s="9" t="n">
        <f aca="false">(($S1444/$S1324)^(1/10)-1)</f>
        <v>0.074303867471424</v>
      </c>
      <c r="V1324" s="9" t="n">
        <f aca="false">T1324-U1324</f>
        <v>0.0236653185187528</v>
      </c>
      <c r="Y1324" s="28"/>
      <c r="Z1324" s="28"/>
    </row>
    <row r="1325" customFormat="false" ht="14.65" hidden="false" customHeight="false" outlineLevel="0" collapsed="false">
      <c r="A1325" s="11" t="n">
        <v>1980.09</v>
      </c>
      <c r="B1325" s="1" t="n">
        <v>126.5</v>
      </c>
      <c r="C1325" s="2" t="n">
        <v>6.07</v>
      </c>
      <c r="D1325" s="1" t="n">
        <v>14.64</v>
      </c>
      <c r="E1325" s="1" t="n">
        <v>84</v>
      </c>
      <c r="F1325" s="2" t="n">
        <f aca="false">F1324+1/12</f>
        <v>1980.70833333323</v>
      </c>
      <c r="G1325" s="3" t="n">
        <v>11.51</v>
      </c>
      <c r="H1325" s="2" t="n">
        <v>484.226940476191</v>
      </c>
      <c r="I1325" s="2" t="n">
        <v>23.2352373809524</v>
      </c>
      <c r="J1325" s="4" t="n">
        <f aca="false">J1324*((H1325+(I1325/12))/H1324)</f>
        <v>110218.38622468</v>
      </c>
      <c r="K1325" s="2" t="n">
        <f aca="false">D1325*$E$1862/E1325</f>
        <v>56.0401771428572</v>
      </c>
      <c r="L1325" s="4" t="n">
        <f aca="false">K1325*(J1325/H1325)</f>
        <v>12755.7088879788</v>
      </c>
      <c r="M1325" s="26" t="n">
        <f aca="false">H1325/AVERAGE(K1205:K1324)</f>
        <v>9.19604013174324</v>
      </c>
      <c r="O1325" s="6" t="n">
        <f aca="false">J1325/AVERAGE(L1205:L1324)</f>
        <v>11.3498127263049</v>
      </c>
      <c r="Q1325" s="29" t="n">
        <f aca="false">1/M1325-(G1325/100-(((E1325/E1205)^(1/10))-1))</f>
        <v>0.0728359596255032</v>
      </c>
      <c r="R1325" s="3" t="n">
        <f aca="false">((G1325/G1326+G1325/1200+((1+G1326/1200)^(-119))*(1-G1325/G1326)))</f>
        <v>0.99557219879023</v>
      </c>
      <c r="S1325" s="3" t="n">
        <f aca="false">S1324*R1324*E1324/E1325</f>
        <v>8.08105153796101</v>
      </c>
      <c r="T1325" s="9" t="n">
        <f aca="false">(($J1445/$J1325)^(1/10)-1)</f>
        <v>0.0900577232271282</v>
      </c>
      <c r="U1325" s="9" t="n">
        <f aca="false">(($S1445/$S1325)^(1/10)-1)</f>
        <v>0.0757201361292663</v>
      </c>
      <c r="V1325" s="9" t="n">
        <f aca="false">T1325-U1325</f>
        <v>0.0143375870978619</v>
      </c>
      <c r="Y1325" s="28"/>
      <c r="Z1325" s="28"/>
    </row>
    <row r="1326" customFormat="false" ht="14.65" hidden="false" customHeight="false" outlineLevel="0" collapsed="false">
      <c r="A1326" s="11" t="n">
        <v>1980.1</v>
      </c>
      <c r="B1326" s="1" t="n">
        <v>130.2</v>
      </c>
      <c r="C1326" s="2" t="n">
        <v>6.1</v>
      </c>
      <c r="D1326" s="1" t="n">
        <v>14.7</v>
      </c>
      <c r="E1326" s="1" t="n">
        <v>84.8</v>
      </c>
      <c r="F1326" s="2" t="n">
        <f aca="false">F1325+1/12</f>
        <v>1980.79166666657</v>
      </c>
      <c r="G1326" s="3" t="n">
        <v>11.75</v>
      </c>
      <c r="H1326" s="2" t="n">
        <v>493.688306603774</v>
      </c>
      <c r="I1326" s="2" t="n">
        <v>23.1297900943396</v>
      </c>
      <c r="J1326" s="4" t="n">
        <f aca="false">J1325*((H1326+(I1326/12))/H1325)</f>
        <v>112810.684200339</v>
      </c>
      <c r="K1326" s="2" t="n">
        <f aca="false">D1326*$E$1862/E1326</f>
        <v>55.7390023584906</v>
      </c>
      <c r="L1326" s="4" t="n">
        <f aca="false">K1326*(J1326/H1326)</f>
        <v>12736.6901516512</v>
      </c>
      <c r="M1326" s="26" t="n">
        <f aca="false">H1326/AVERAGE(K1206:K1325)</f>
        <v>9.35784104675711</v>
      </c>
      <c r="O1326" s="6" t="n">
        <f aca="false">J1326/AVERAGE(L1206:L1325)</f>
        <v>11.5561631108897</v>
      </c>
      <c r="Q1326" s="29" t="n">
        <f aca="false">1/M1326-(G1326/100-(((E1326/E1206)^(1/10))-1))</f>
        <v>0.0690295926857678</v>
      </c>
      <c r="R1326" s="3" t="n">
        <f aca="false">((G1326/G1327+G1326/1200+((1+G1327/1200)^(-119))*(1-G1326/G1327)))</f>
        <v>0.957443615859944</v>
      </c>
      <c r="S1326" s="3" t="n">
        <f aca="false">S1325*R1325*E1325/E1326</f>
        <v>7.96937147225873</v>
      </c>
      <c r="T1326" s="9" t="n">
        <f aca="false">(($J1446/$J1326)^(1/10)-1)</f>
        <v>0.0843323771458808</v>
      </c>
      <c r="U1326" s="9" t="n">
        <f aca="false">(($S1446/$S1326)^(1/10)-1)</f>
        <v>0.0785638987783695</v>
      </c>
      <c r="V1326" s="9" t="n">
        <f aca="false">T1326-U1326</f>
        <v>0.00576847836751138</v>
      </c>
      <c r="Y1326" s="28"/>
      <c r="Z1326" s="28"/>
    </row>
    <row r="1327" customFormat="false" ht="14.65" hidden="false" customHeight="false" outlineLevel="0" collapsed="false">
      <c r="A1327" s="11" t="n">
        <v>1980.11</v>
      </c>
      <c r="B1327" s="1" t="n">
        <v>135.7</v>
      </c>
      <c r="C1327" s="2" t="n">
        <v>6.13</v>
      </c>
      <c r="D1327" s="1" t="n">
        <v>14.76</v>
      </c>
      <c r="E1327" s="1" t="n">
        <v>85.5</v>
      </c>
      <c r="F1327" s="2" t="n">
        <f aca="false">F1326+1/12</f>
        <v>1980.8749999999</v>
      </c>
      <c r="G1327" s="3" t="n">
        <v>12.68</v>
      </c>
      <c r="H1327" s="2" t="n">
        <v>510.330402339181</v>
      </c>
      <c r="I1327" s="2" t="n">
        <v>23.0532451461988</v>
      </c>
      <c r="J1327" s="4" t="n">
        <f aca="false">J1326*((H1327+(I1327/12))/H1326)</f>
        <v>117052.48455951</v>
      </c>
      <c r="K1327" s="2" t="n">
        <f aca="false">D1327*$E$1862/E1327</f>
        <v>55.5083031578947</v>
      </c>
      <c r="L1327" s="4" t="n">
        <f aca="false">K1327*(J1327/H1327)</f>
        <v>12731.7219756697</v>
      </c>
      <c r="M1327" s="26" t="n">
        <f aca="false">H1327/AVERAGE(K1207:K1326)</f>
        <v>9.65404366323339</v>
      </c>
      <c r="O1327" s="6" t="n">
        <f aca="false">J1327/AVERAGE(L1207:L1326)</f>
        <v>11.9275677448968</v>
      </c>
      <c r="Q1327" s="29" t="n">
        <f aca="false">1/M1327-(G1327/100-(((E1327/E1207)^(1/10))-1))</f>
        <v>0.0567918375749957</v>
      </c>
      <c r="R1327" s="3" t="n">
        <f aca="false">((G1327/G1328+G1327/1200+((1+G1328/1200)^(-119))*(1-G1327/G1328)))</f>
        <v>1.00161720990379</v>
      </c>
      <c r="S1327" s="3" t="n">
        <f aca="false">S1326*R1326*E1326/E1327</f>
        <v>7.56775416967702</v>
      </c>
      <c r="T1327" s="9" t="n">
        <f aca="false">(($J1447/$J1327)^(1/10)-1)</f>
        <v>0.0832776648239526</v>
      </c>
      <c r="U1327" s="9" t="n">
        <f aca="false">(($S1447/$S1327)^(1/10)-1)</f>
        <v>0.0870609917254703</v>
      </c>
      <c r="V1327" s="9" t="n">
        <f aca="false">T1327-U1327</f>
        <v>-0.00378332690151773</v>
      </c>
      <c r="Y1327" s="28"/>
      <c r="Z1327" s="28"/>
    </row>
    <row r="1328" customFormat="false" ht="14.65" hidden="false" customHeight="false" outlineLevel="0" collapsed="false">
      <c r="A1328" s="11" t="n">
        <v>1980.12</v>
      </c>
      <c r="B1328" s="1" t="n">
        <v>133.5</v>
      </c>
      <c r="C1328" s="2" t="n">
        <v>6.16</v>
      </c>
      <c r="D1328" s="1" t="n">
        <v>14.82</v>
      </c>
      <c r="E1328" s="1" t="n">
        <v>86.3</v>
      </c>
      <c r="F1328" s="2" t="n">
        <f aca="false">F1327+1/12</f>
        <v>1980.95833333323</v>
      </c>
      <c r="G1328" s="3" t="n">
        <v>12.84</v>
      </c>
      <c r="H1328" s="2" t="n">
        <v>497.402746234067</v>
      </c>
      <c r="I1328" s="2" t="n">
        <v>22.9513177288528</v>
      </c>
      <c r="J1328" s="4" t="n">
        <f aca="false">J1327*((H1328+(I1328/12))/H1327)</f>
        <v>114526.006555486</v>
      </c>
      <c r="K1328" s="2" t="n">
        <f aca="false">D1328*$E$1862/E1328</f>
        <v>55.217293626883</v>
      </c>
      <c r="L1328" s="4" t="n">
        <f aca="false">K1328*(J1328/H1328)</f>
        <v>12713.6735367214</v>
      </c>
      <c r="M1328" s="26" t="n">
        <f aca="false">H1328/AVERAGE(K1208:K1327)</f>
        <v>9.38990208492174</v>
      </c>
      <c r="O1328" s="6" t="n">
        <f aca="false">J1328/AVERAGE(L1208:L1327)</f>
        <v>11.6080069713455</v>
      </c>
      <c r="Q1328" s="29" t="n">
        <f aca="false">1/M1328-(G1328/100-(((E1328/E1208)^(1/10))-1))</f>
        <v>0.0585675310840925</v>
      </c>
      <c r="R1328" s="3" t="n">
        <f aca="false">((G1328/G1329+G1328/1200+((1+G1329/1200)^(-119))*(1-G1328/G1329)))</f>
        <v>1.02596408182059</v>
      </c>
      <c r="S1328" s="3" t="n">
        <f aca="false">S1327*R1327*E1327/E1328</f>
        <v>7.50972637109224</v>
      </c>
      <c r="T1328" s="9" t="n">
        <f aca="false">(($J1448/$J1328)^(1/10)-1)</f>
        <v>0.0905256609547462</v>
      </c>
      <c r="U1328" s="9" t="n">
        <f aca="false">(($S1448/$S1328)^(1/10)-1)</f>
        <v>0.0909164792420334</v>
      </c>
      <c r="V1328" s="9" t="n">
        <f aca="false">T1328-U1328</f>
        <v>-0.000390818287287154</v>
      </c>
      <c r="Y1328" s="28"/>
      <c r="Z1328" s="28"/>
    </row>
    <row r="1329" customFormat="false" ht="14.65" hidden="false" customHeight="false" outlineLevel="0" collapsed="false">
      <c r="A1329" s="11" t="n">
        <v>1981.01</v>
      </c>
      <c r="B1329" s="1" t="n">
        <v>133</v>
      </c>
      <c r="C1329" s="2" t="n">
        <v>6.2</v>
      </c>
      <c r="D1329" s="1" t="n">
        <v>14.74</v>
      </c>
      <c r="E1329" s="1" t="n">
        <v>87</v>
      </c>
      <c r="F1329" s="2" t="n">
        <f aca="false">F1328+1/12</f>
        <v>1981.04166666657</v>
      </c>
      <c r="G1329" s="3" t="n">
        <v>12.57</v>
      </c>
      <c r="H1329" s="2" t="n">
        <v>491.552712643678</v>
      </c>
      <c r="I1329" s="2" t="n">
        <v>22.9144873563218</v>
      </c>
      <c r="J1329" s="4" t="n">
        <f aca="false">J1328*((H1329+(I1329/12))/H1328)</f>
        <v>113618.715777592</v>
      </c>
      <c r="K1329" s="2" t="n">
        <f aca="false">D1329*$E$1862/E1329</f>
        <v>54.4773457471264</v>
      </c>
      <c r="L1329" s="4" t="n">
        <f aca="false">K1329*(J1329/H1329)</f>
        <v>12592.0291019678</v>
      </c>
      <c r="M1329" s="26" t="n">
        <f aca="false">H1329/AVERAGE(K1209:K1328)</f>
        <v>9.25940453087795</v>
      </c>
      <c r="O1329" s="6" t="n">
        <f aca="false">J1329/AVERAGE(L1209:L1328)</f>
        <v>11.4542092841312</v>
      </c>
      <c r="Q1329" s="29" t="n">
        <f aca="false">1/M1329-(G1329/100-(((E1329/E1209)^(1/10))-1))</f>
        <v>0.0636416662177889</v>
      </c>
      <c r="R1329" s="3" t="n">
        <f aca="false">((G1329/G1330+G1329/1200+((1+G1330/1200)^(-119))*(1-G1329/G1330)))</f>
        <v>0.97626896793786</v>
      </c>
      <c r="S1329" s="3" t="n">
        <f aca="false">S1328*R1328*E1328/E1329</f>
        <v>7.64271760535499</v>
      </c>
      <c r="T1329" s="9" t="n">
        <f aca="false">(($J1449/$J1329)^(1/10)-1)</f>
        <v>0.0899937652835752</v>
      </c>
      <c r="U1329" s="9" t="n">
        <f aca="false">(($S1449/$S1329)^(1/10)-1)</f>
        <v>0.0890111315403306</v>
      </c>
      <c r="V1329" s="9" t="n">
        <f aca="false">T1329-U1329</f>
        <v>0.000982633743244588</v>
      </c>
      <c r="Y1329" s="28"/>
      <c r="Z1329" s="28"/>
    </row>
    <row r="1330" customFormat="false" ht="14.65" hidden="false" customHeight="false" outlineLevel="0" collapsed="false">
      <c r="A1330" s="11" t="n">
        <v>1981.02</v>
      </c>
      <c r="B1330" s="1" t="n">
        <v>128.4</v>
      </c>
      <c r="C1330" s="2" t="n">
        <v>6.24</v>
      </c>
      <c r="D1330" s="1" t="n">
        <v>14.66</v>
      </c>
      <c r="E1330" s="1" t="n">
        <v>87.9</v>
      </c>
      <c r="F1330" s="2" t="n">
        <f aca="false">F1329+1/12</f>
        <v>1981.1249999999</v>
      </c>
      <c r="G1330" s="3" t="n">
        <v>13.19</v>
      </c>
      <c r="H1330" s="2" t="n">
        <v>469.692750853242</v>
      </c>
      <c r="I1330" s="2" t="n">
        <v>22.8261897610922</v>
      </c>
      <c r="J1330" s="4" t="n">
        <f aca="false">J1329*((H1330+(I1330/12))/H1329)</f>
        <v>109005.62506181</v>
      </c>
      <c r="K1330" s="2" t="n">
        <f aca="false">D1330*$E$1862/E1330</f>
        <v>53.6269137656428</v>
      </c>
      <c r="L1330" s="4" t="n">
        <f aca="false">K1330*(J1330/H1330)</f>
        <v>12445.6578146896</v>
      </c>
      <c r="M1330" s="26" t="n">
        <f aca="false">H1330/AVERAGE(K1210:K1329)</f>
        <v>8.82989935383131</v>
      </c>
      <c r="O1330" s="6" t="n">
        <f aca="false">J1330/AVERAGE(L1210:L1329)</f>
        <v>10.9320691500057</v>
      </c>
      <c r="Q1330" s="29" t="n">
        <f aca="false">1/M1330-(G1330/100-(((E1330/E1210)^(1/10))-1))</f>
        <v>0.0635367932448946</v>
      </c>
      <c r="R1330" s="3" t="n">
        <f aca="false">((G1330/G1331+G1330/1200+((1+G1331/1200)^(-119))*(1-G1330/G1331)))</f>
        <v>1.01486423330795</v>
      </c>
      <c r="S1330" s="3" t="n">
        <f aca="false">S1329*R1329*E1329/E1330</f>
        <v>7.38495197391783</v>
      </c>
      <c r="T1330" s="9" t="n">
        <f aca="false">(($J1450/$J1330)^(1/10)-1)</f>
        <v>0.106442244113343</v>
      </c>
      <c r="U1330" s="9" t="n">
        <f aca="false">(($S1450/$S1330)^(1/10)-1)</f>
        <v>0.0951048820394393</v>
      </c>
      <c r="V1330" s="9" t="n">
        <f aca="false">T1330-U1330</f>
        <v>0.0113373620739041</v>
      </c>
      <c r="Y1330" s="28"/>
      <c r="Z1330" s="28"/>
    </row>
    <row r="1331" customFormat="false" ht="14.65" hidden="false" customHeight="false" outlineLevel="0" collapsed="false">
      <c r="A1331" s="11" t="n">
        <v>1981.03</v>
      </c>
      <c r="B1331" s="1" t="n">
        <v>133.2</v>
      </c>
      <c r="C1331" s="2" t="n">
        <v>6.28</v>
      </c>
      <c r="D1331" s="1" t="n">
        <v>14.58</v>
      </c>
      <c r="E1331" s="1" t="n">
        <v>88.5</v>
      </c>
      <c r="F1331" s="2" t="n">
        <f aca="false">F1330+1/12</f>
        <v>1981.20833333323</v>
      </c>
      <c r="G1331" s="3" t="n">
        <v>13.12</v>
      </c>
      <c r="H1331" s="2" t="n">
        <v>483.947959322034</v>
      </c>
      <c r="I1331" s="2" t="n">
        <v>22.8167656497175</v>
      </c>
      <c r="J1331" s="4" t="n">
        <f aca="false">J1330*((H1331+(I1331/12))/H1330)</f>
        <v>112755.227093754</v>
      </c>
      <c r="K1331" s="2" t="n">
        <f aca="false">D1331*$E$1862/E1331</f>
        <v>52.9726820338983</v>
      </c>
      <c r="L1331" s="4" t="n">
        <f aca="false">K1331*(J1331/H1331)</f>
        <v>12342.1262089109</v>
      </c>
      <c r="M1331" s="26" t="n">
        <f aca="false">H1331/AVERAGE(K1211:K1330)</f>
        <v>9.08109688385462</v>
      </c>
      <c r="O1331" s="6" t="n">
        <f aca="false">J1331/AVERAGE(L1211:L1330)</f>
        <v>11.2514037696007</v>
      </c>
      <c r="Q1331" s="29" t="n">
        <f aca="false">1/M1331-(G1331/100-(((E1331/E1211)^(1/10))-1))</f>
        <v>0.0615694734984603</v>
      </c>
      <c r="R1331" s="3" t="n">
        <f aca="false">((G1331/G1332+G1331/1200+((1+G1332/1200)^(-119))*(1-G1331/G1332)))</f>
        <v>0.980621242547478</v>
      </c>
      <c r="S1331" s="3" t="n">
        <f aca="false">S1330*R1330*E1330/E1331</f>
        <v>7.44391193744628</v>
      </c>
      <c r="T1331" s="9" t="n">
        <f aca="false">(($J1451/$J1331)^(1/10)-1)</f>
        <v>0.10585474086019</v>
      </c>
      <c r="U1331" s="9" t="n">
        <f aca="false">(($S1451/$S1331)^(1/10)-1)</f>
        <v>0.0928478303044236</v>
      </c>
      <c r="V1331" s="9" t="n">
        <f aca="false">T1331-U1331</f>
        <v>0.013006910555766</v>
      </c>
      <c r="Y1331" s="28"/>
      <c r="Z1331" s="28"/>
    </row>
    <row r="1332" customFormat="false" ht="14.65" hidden="false" customHeight="false" outlineLevel="0" collapsed="false">
      <c r="A1332" s="11" t="n">
        <v>1981.04</v>
      </c>
      <c r="B1332" s="1" t="n">
        <v>134.4</v>
      </c>
      <c r="C1332" s="2" t="n">
        <v>6.31667</v>
      </c>
      <c r="D1332" s="1" t="n">
        <v>14.7233</v>
      </c>
      <c r="E1332" s="1" t="n">
        <v>89.1</v>
      </c>
      <c r="F1332" s="2" t="n">
        <f aca="false">F1331+1/12</f>
        <v>1981.29166666657</v>
      </c>
      <c r="G1332" s="3" t="n">
        <v>13.68</v>
      </c>
      <c r="H1332" s="2" t="n">
        <v>485.019582491583</v>
      </c>
      <c r="I1332" s="2" t="n">
        <v>22.7954512361392</v>
      </c>
      <c r="J1332" s="4" t="n">
        <f aca="false">J1331*((H1332+(I1332/12))/H1331)</f>
        <v>113447.498437103</v>
      </c>
      <c r="K1332" s="2" t="n">
        <f aca="false">D1332*$E$1862/E1332</f>
        <v>53.1331013310887</v>
      </c>
      <c r="L1332" s="4" t="n">
        <f aca="false">K1332*(J1332/H1332)</f>
        <v>12427.9877510342</v>
      </c>
      <c r="M1332" s="26" t="n">
        <f aca="false">H1332/AVERAGE(K1212:K1331)</f>
        <v>9.08556123078874</v>
      </c>
      <c r="O1332" s="6" t="n">
        <f aca="false">J1332/AVERAGE(L1212:L1331)</f>
        <v>11.265311096462</v>
      </c>
      <c r="Q1332" s="29" t="n">
        <f aca="false">1/M1332-(G1332/100-(((E1332/E1212)^(1/10))-1))</f>
        <v>0.0563766615313755</v>
      </c>
      <c r="R1332" s="3" t="n">
        <f aca="false">((G1332/G1333+G1332/1200+((1+G1333/1200)^(-119))*(1-G1332/G1333)))</f>
        <v>0.989031295374809</v>
      </c>
      <c r="S1332" s="3" t="n">
        <f aca="false">S1331*R1331*E1331/E1332</f>
        <v>7.25050222621619</v>
      </c>
      <c r="T1332" s="9" t="n">
        <f aca="false">(($J1452/$J1332)^(1/10)-1)</f>
        <v>0.107485985565479</v>
      </c>
      <c r="U1332" s="9" t="n">
        <f aca="false">(($S1452/$S1332)^(1/10)-1)</f>
        <v>0.0968232956773727</v>
      </c>
      <c r="V1332" s="9" t="n">
        <f aca="false">T1332-U1332</f>
        <v>0.0106626898881066</v>
      </c>
      <c r="Y1332" s="28"/>
      <c r="Z1332" s="28"/>
    </row>
    <row r="1333" customFormat="false" ht="14.65" hidden="false" customHeight="false" outlineLevel="0" collapsed="false">
      <c r="A1333" s="11" t="n">
        <v>1981.05</v>
      </c>
      <c r="B1333" s="1" t="n">
        <v>131.7</v>
      </c>
      <c r="C1333" s="2" t="n">
        <v>6.35333</v>
      </c>
      <c r="D1333" s="1" t="n">
        <v>14.8667</v>
      </c>
      <c r="E1333" s="1" t="n">
        <v>89.8</v>
      </c>
      <c r="F1333" s="2" t="n">
        <f aca="false">F1332+1/12</f>
        <v>1981.3749999999</v>
      </c>
      <c r="G1333" s="3" t="n">
        <v>14.1</v>
      </c>
      <c r="H1333" s="2" t="n">
        <v>471.571062360802</v>
      </c>
      <c r="I1333" s="2" t="n">
        <v>22.7490248870824</v>
      </c>
      <c r="J1333" s="4" t="n">
        <f aca="false">J1332*((H1333+(I1333/12))/H1332)</f>
        <v>110745.27221081</v>
      </c>
      <c r="K1333" s="2" t="n">
        <f aca="false">D1333*$E$1862/E1333</f>
        <v>53.2323881002227</v>
      </c>
      <c r="L1333" s="4" t="n">
        <f aca="false">K1333*(J1333/H1333)</f>
        <v>12501.2660468979</v>
      </c>
      <c r="M1333" s="26" t="n">
        <f aca="false">H1333/AVERAGE(K1213:K1332)</f>
        <v>8.81848346654807</v>
      </c>
      <c r="O1333" s="6" t="n">
        <f aca="false">J1333/AVERAGE(L1213:L1332)</f>
        <v>10.9432437887098</v>
      </c>
      <c r="Q1333" s="29" t="n">
        <f aca="false">1/M1333-(G1333/100-(((E1333/E1213)^(1/10))-1))</f>
        <v>0.0558188828469302</v>
      </c>
      <c r="R1333" s="3" t="n">
        <f aca="false">((G1333/G1334+G1333/1200+((1+G1334/1200)^(-119))*(1-G1333/G1334)))</f>
        <v>1.04613021060164</v>
      </c>
      <c r="S1333" s="3" t="n">
        <f aca="false">S1332*R1332*E1332/E1333</f>
        <v>7.11507515093661</v>
      </c>
      <c r="T1333" s="9" t="n">
        <f aca="false">(($J1453/$J1333)^(1/10)-1)</f>
        <v>0.109632714501331</v>
      </c>
      <c r="U1333" s="9" t="n">
        <f aca="false">(($S1453/$S1333)^(1/10)-1)</f>
        <v>0.0990792377287557</v>
      </c>
      <c r="V1333" s="9" t="n">
        <f aca="false">T1333-U1333</f>
        <v>0.0105534767725755</v>
      </c>
      <c r="Y1333" s="28"/>
      <c r="Z1333" s="28"/>
    </row>
    <row r="1334" customFormat="false" ht="14.65" hidden="false" customHeight="false" outlineLevel="0" collapsed="false">
      <c r="A1334" s="11" t="n">
        <v>1981.06</v>
      </c>
      <c r="B1334" s="1" t="n">
        <v>132.3</v>
      </c>
      <c r="C1334" s="2" t="n">
        <v>6.39</v>
      </c>
      <c r="D1334" s="1" t="n">
        <v>15.01</v>
      </c>
      <c r="E1334" s="1" t="n">
        <v>90.6</v>
      </c>
      <c r="F1334" s="2" t="n">
        <f aca="false">F1333+1/12</f>
        <v>1981.45833333323</v>
      </c>
      <c r="G1334" s="3" t="n">
        <v>13.47</v>
      </c>
      <c r="H1334" s="2" t="n">
        <v>469.536496688742</v>
      </c>
      <c r="I1334" s="2" t="n">
        <v>22.6782933774835</v>
      </c>
      <c r="J1334" s="4" t="n">
        <f aca="false">J1333*((H1334+(I1334/12))/H1333)</f>
        <v>110711.288542144</v>
      </c>
      <c r="K1334" s="2" t="n">
        <f aca="false">D1334*$E$1862/E1334</f>
        <v>53.2709207505519</v>
      </c>
      <c r="L1334" s="4" t="n">
        <f aca="false">K1334*(J1334/H1334)</f>
        <v>12560.6684884171</v>
      </c>
      <c r="M1334" s="26" t="n">
        <f aca="false">H1334/AVERAGE(K1214:K1333)</f>
        <v>8.76534074430493</v>
      </c>
      <c r="O1334" s="6" t="n">
        <f aca="false">J1334/AVERAGE(L1214:L1333)</f>
        <v>10.8862600910119</v>
      </c>
      <c r="Q1334" s="29" t="n">
        <f aca="false">1/M1334-(G1334/100-(((E1334/E1214)^(1/10))-1))</f>
        <v>0.0629637895883288</v>
      </c>
      <c r="R1334" s="3" t="n">
        <f aca="false">((G1334/G1335+G1334/1200+((1+G1335/1200)^(-119))*(1-G1334/G1335)))</f>
        <v>0.968382101018727</v>
      </c>
      <c r="S1334" s="3" t="n">
        <f aca="false">S1333*R1333*E1333/E1334</f>
        <v>7.37757060635104</v>
      </c>
      <c r="T1334" s="9" t="n">
        <f aca="false">(($J1454/$J1334)^(1/10)-1)</f>
        <v>0.109724562575812</v>
      </c>
      <c r="U1334" s="9" t="n">
        <f aca="false">(($S1454/$S1334)^(1/10)-1)</f>
        <v>0.0939640053751056</v>
      </c>
      <c r="V1334" s="9" t="n">
        <f aca="false">T1334-U1334</f>
        <v>0.0157605572007062</v>
      </c>
      <c r="Y1334" s="28"/>
      <c r="Z1334" s="28"/>
    </row>
    <row r="1335" customFormat="false" ht="14.65" hidden="false" customHeight="false" outlineLevel="0" collapsed="false">
      <c r="A1335" s="11" t="n">
        <v>1981.07</v>
      </c>
      <c r="B1335" s="1" t="n">
        <v>129.1</v>
      </c>
      <c r="C1335" s="2" t="n">
        <v>6.43333</v>
      </c>
      <c r="D1335" s="1" t="n">
        <v>15.0967</v>
      </c>
      <c r="E1335" s="1" t="n">
        <v>91.6</v>
      </c>
      <c r="F1335" s="2" t="n">
        <f aca="false">F1334+1/12</f>
        <v>1981.54166666657</v>
      </c>
      <c r="G1335" s="3" t="n">
        <v>14.28</v>
      </c>
      <c r="H1335" s="2" t="n">
        <v>453.177644104804</v>
      </c>
      <c r="I1335" s="2" t="n">
        <v>22.5828143543668</v>
      </c>
      <c r="J1335" s="4" t="n">
        <f aca="false">J1334*((H1335+(I1335/12))/H1334)</f>
        <v>107297.790435816</v>
      </c>
      <c r="K1335" s="2" t="n">
        <f aca="false">D1335*$E$1862/E1335</f>
        <v>52.9937020895197</v>
      </c>
      <c r="L1335" s="4" t="n">
        <f aca="false">K1335*(J1335/H1335)</f>
        <v>12547.1925086939</v>
      </c>
      <c r="M1335" s="26" t="n">
        <f aca="false">H1335/AVERAGE(K1215:K1334)</f>
        <v>8.44531946787551</v>
      </c>
      <c r="O1335" s="6" t="n">
        <f aca="false">J1335/AVERAGE(L1215:L1334)</f>
        <v>10.4987178056939</v>
      </c>
      <c r="Q1335" s="29" t="n">
        <f aca="false">1/M1335-(G1335/100-(((E1335/E1215)^(1/10))-1))</f>
        <v>0.060110156642069</v>
      </c>
      <c r="R1335" s="3" t="n">
        <f aca="false">((G1335/G1336+G1335/1200+((1+G1336/1200)^(-119))*(1-G1335/G1336)))</f>
        <v>0.977856263172325</v>
      </c>
      <c r="S1335" s="3" t="n">
        <f aca="false">S1334*R1334*E1334/E1335</f>
        <v>7.06631270274908</v>
      </c>
      <c r="T1335" s="9" t="n">
        <f aca="false">(($J1455/$J1335)^(1/10)-1)</f>
        <v>0.113908575399132</v>
      </c>
      <c r="U1335" s="9" t="n">
        <f aca="false">(($S1455/$S1335)^(1/10)-1)</f>
        <v>0.0993576710325059</v>
      </c>
      <c r="V1335" s="9" t="n">
        <f aca="false">T1335-U1335</f>
        <v>0.0145509043666263</v>
      </c>
      <c r="Y1335" s="28"/>
      <c r="Z1335" s="28"/>
    </row>
    <row r="1336" customFormat="false" ht="14.65" hidden="false" customHeight="false" outlineLevel="0" collapsed="false">
      <c r="A1336" s="11" t="n">
        <v>1981.08</v>
      </c>
      <c r="B1336" s="1" t="n">
        <v>129.6</v>
      </c>
      <c r="C1336" s="2" t="n">
        <v>6.47667</v>
      </c>
      <c r="D1336" s="1" t="n">
        <v>15.1833</v>
      </c>
      <c r="E1336" s="1" t="n">
        <v>92.3</v>
      </c>
      <c r="F1336" s="2" t="n">
        <f aca="false">F1335+1/12</f>
        <v>1981.6249999999</v>
      </c>
      <c r="G1336" s="3" t="n">
        <v>14.94</v>
      </c>
      <c r="H1336" s="2" t="n">
        <v>451.482591549296</v>
      </c>
      <c r="I1336" s="2" t="n">
        <v>22.5625289830986</v>
      </c>
      <c r="J1336" s="4" t="n">
        <f aca="false">J1335*((H1336+(I1336/12))/H1335)</f>
        <v>107341.629899782</v>
      </c>
      <c r="K1336" s="2" t="n">
        <f aca="false">D1336*$E$1862/E1336</f>
        <v>52.8934848169014</v>
      </c>
      <c r="L1336" s="4" t="n">
        <f aca="false">K1336*(J1336/H1336)</f>
        <v>12575.6185899488</v>
      </c>
      <c r="M1336" s="26" t="n">
        <f aca="false">H1336/AVERAGE(K1216:K1335)</f>
        <v>8.39980631656644</v>
      </c>
      <c r="O1336" s="6" t="n">
        <f aca="false">J1336/AVERAGE(L1216:L1335)</f>
        <v>10.4521058004802</v>
      </c>
      <c r="Q1336" s="29" t="n">
        <f aca="false">1/M1336-(G1336/100-(((E1336/E1216)^(1/10))-1))</f>
        <v>0.0547113634061077</v>
      </c>
      <c r="R1336" s="3" t="n">
        <f aca="false">((G1336/G1337+G1336/1200+((1+G1337/1200)^(-119))*(1-G1336/G1337)))</f>
        <v>0.993127410077996</v>
      </c>
      <c r="S1336" s="3" t="n">
        <f aca="false">S1335*R1335*E1335/E1336</f>
        <v>6.85743416107073</v>
      </c>
      <c r="T1336" s="9" t="n">
        <f aca="false">(($J1456/$J1336)^(1/10)-1)</f>
        <v>0.11648523649206</v>
      </c>
      <c r="U1336" s="9" t="n">
        <f aca="false">(($S1456/$S1336)^(1/10)-1)</f>
        <v>0.105845213031596</v>
      </c>
      <c r="V1336" s="9" t="n">
        <f aca="false">T1336-U1336</f>
        <v>0.0106400234604636</v>
      </c>
      <c r="Y1336" s="28"/>
      <c r="Z1336" s="28"/>
    </row>
    <row r="1337" customFormat="false" ht="14.65" hidden="false" customHeight="false" outlineLevel="0" collapsed="false">
      <c r="A1337" s="11" t="n">
        <v>1981.09</v>
      </c>
      <c r="B1337" s="1" t="n">
        <v>118.3</v>
      </c>
      <c r="C1337" s="2" t="n">
        <v>6.52</v>
      </c>
      <c r="D1337" s="1" t="n">
        <v>15.27</v>
      </c>
      <c r="E1337" s="1" t="n">
        <v>93.2</v>
      </c>
      <c r="F1337" s="2" t="n">
        <f aca="false">F1336+1/12</f>
        <v>1981.70833333323</v>
      </c>
      <c r="G1337" s="3" t="n">
        <v>15.32</v>
      </c>
      <c r="H1337" s="2" t="n">
        <v>408.137538626609</v>
      </c>
      <c r="I1337" s="2" t="n">
        <v>22.4941399141631</v>
      </c>
      <c r="J1337" s="4" t="n">
        <f aca="false">J1336*((H1337+(I1337/12))/H1336)</f>
        <v>97481.8577284134</v>
      </c>
      <c r="K1337" s="2" t="n">
        <f aca="false">D1337*$E$1862/E1337</f>
        <v>52.6818276824034</v>
      </c>
      <c r="L1337" s="4" t="n">
        <f aca="false">K1337*(J1337/H1337)</f>
        <v>12582.8230558992</v>
      </c>
      <c r="M1337" s="26" t="n">
        <f aca="false">H1337/AVERAGE(K1217:K1336)</f>
        <v>7.58116305192316</v>
      </c>
      <c r="O1337" s="6" t="n">
        <f aca="false">J1337/AVERAGE(L1217:L1336)</f>
        <v>9.44639273183471</v>
      </c>
      <c r="Q1337" s="29" t="n">
        <f aca="false">1/M1337-(G1337/100-(((E1337/E1217)^(1/10))-1))</f>
        <v>0.0648202901372531</v>
      </c>
      <c r="R1337" s="3" t="n">
        <f aca="false">((G1337/G1338+G1337/1200+((1+G1338/1200)^(-119))*(1-G1337/G1338)))</f>
        <v>1.02146635531659</v>
      </c>
      <c r="S1337" s="3" t="n">
        <f aca="false">S1336*R1336*E1336/E1337</f>
        <v>6.74454107231318</v>
      </c>
      <c r="T1337" s="9" t="n">
        <f aca="false">(($J1457/$J1337)^(1/10)-1)</f>
        <v>0.126459679033235</v>
      </c>
      <c r="U1337" s="9" t="n">
        <f aca="false">(($S1457/$S1337)^(1/10)-1)</f>
        <v>0.109817605450271</v>
      </c>
      <c r="V1337" s="9" t="n">
        <f aca="false">T1337-U1337</f>
        <v>0.0166420735829633</v>
      </c>
      <c r="Y1337" s="28"/>
      <c r="Z1337" s="28"/>
    </row>
    <row r="1338" customFormat="false" ht="14.65" hidden="false" customHeight="false" outlineLevel="0" collapsed="false">
      <c r="A1338" s="11" t="n">
        <v>1981.1</v>
      </c>
      <c r="B1338" s="1" t="n">
        <v>119.8</v>
      </c>
      <c r="C1338" s="2" t="n">
        <v>6.55667</v>
      </c>
      <c r="D1338" s="1" t="n">
        <v>15.3</v>
      </c>
      <c r="E1338" s="1" t="n">
        <v>93.4</v>
      </c>
      <c r="F1338" s="2" t="n">
        <f aca="false">F1337+1/12</f>
        <v>1981.79166666657</v>
      </c>
      <c r="G1338" s="3" t="n">
        <v>15.15</v>
      </c>
      <c r="H1338" s="2" t="n">
        <v>412.427533190578</v>
      </c>
      <c r="I1338" s="2" t="n">
        <v>22.5722139736617</v>
      </c>
      <c r="J1338" s="4" t="n">
        <f aca="false">J1337*((H1338+(I1338/12))/H1337)</f>
        <v>98955.7769233112</v>
      </c>
      <c r="K1338" s="2" t="n">
        <f aca="false">D1338*$E$1862/E1338</f>
        <v>52.6722976445396</v>
      </c>
      <c r="L1338" s="4" t="n">
        <f aca="false">K1338*(J1338/H1338)</f>
        <v>12637.924765665</v>
      </c>
      <c r="M1338" s="26" t="n">
        <f aca="false">H1338/AVERAGE(K1218:K1337)</f>
        <v>7.64914171331921</v>
      </c>
      <c r="O1338" s="6" t="n">
        <f aca="false">J1338/AVERAGE(L1218:L1337)</f>
        <v>9.54375340001717</v>
      </c>
      <c r="Q1338" s="29" t="n">
        <f aca="false">1/M1338-(G1338/100-(((E1338/E1218)^(1/10))-1))</f>
        <v>0.0653149735509441</v>
      </c>
      <c r="R1338" s="3" t="n">
        <f aca="false">((G1338/G1339+G1338/1200+((1+G1339/1200)^(-119))*(1-G1338/G1339)))</f>
        <v>1.10897087617885</v>
      </c>
      <c r="S1338" s="3" t="n">
        <f aca="false">S1337*R1337*E1337/E1338</f>
        <v>6.87456949237076</v>
      </c>
      <c r="T1338" s="9" t="n">
        <f aca="false">(($J1458/$J1338)^(1/10)-1)</f>
        <v>0.12481013401317</v>
      </c>
      <c r="U1338" s="9" t="n">
        <f aca="false">(($S1458/$S1338)^(1/10)-1)</f>
        <v>0.109160935623242</v>
      </c>
      <c r="V1338" s="9" t="n">
        <f aca="false">T1338-U1338</f>
        <v>0.0156491983899287</v>
      </c>
      <c r="Y1338" s="28"/>
      <c r="Z1338" s="28"/>
    </row>
    <row r="1339" customFormat="false" ht="14.65" hidden="false" customHeight="false" outlineLevel="0" collapsed="false">
      <c r="A1339" s="11" t="n">
        <v>1981.11</v>
      </c>
      <c r="B1339" s="1" t="n">
        <v>122.9</v>
      </c>
      <c r="C1339" s="2" t="n">
        <v>6.59333</v>
      </c>
      <c r="D1339" s="1" t="n">
        <v>15.33</v>
      </c>
      <c r="E1339" s="1" t="n">
        <v>93.7</v>
      </c>
      <c r="F1339" s="2" t="n">
        <f aca="false">F1338+1/12</f>
        <v>1981.8749999999</v>
      </c>
      <c r="G1339" s="3" t="n">
        <v>13.39</v>
      </c>
      <c r="H1339" s="2" t="n">
        <v>421.745056563501</v>
      </c>
      <c r="I1339" s="2" t="n">
        <v>22.6257472236926</v>
      </c>
      <c r="J1339" s="4" t="n">
        <f aca="false">J1338*((H1339+(I1339/12))/H1338)</f>
        <v>101643.768650508</v>
      </c>
      <c r="K1339" s="2" t="n">
        <f aca="false">D1339*$E$1862/E1339</f>
        <v>52.6066046958378</v>
      </c>
      <c r="L1339" s="4" t="n">
        <f aca="false">K1339*(J1339/H1339)</f>
        <v>12678.5921351692</v>
      </c>
      <c r="M1339" s="26" t="n">
        <f aca="false">H1339/AVERAGE(K1219:K1338)</f>
        <v>7.81075256571611</v>
      </c>
      <c r="O1339" s="6" t="n">
        <f aca="false">J1339/AVERAGE(L1219:L1338)</f>
        <v>9.75717787914989</v>
      </c>
      <c r="Q1339" s="29" t="n">
        <f aca="false">1/M1339-(G1339/100-(((E1339/E1219)^(1/10))-1))</f>
        <v>0.0805583332980785</v>
      </c>
      <c r="R1339" s="3" t="n">
        <f aca="false">((G1339/G1340+G1339/1200+((1+G1340/1200)^(-119))*(1-G1339/G1340)))</f>
        <v>0.993323495677421</v>
      </c>
      <c r="S1339" s="3" t="n">
        <f aca="false">S1338*R1338*E1338/E1339</f>
        <v>7.5992885037231</v>
      </c>
      <c r="T1339" s="9" t="n">
        <f aca="false">(($J1459/$J1339)^(1/10)-1)</f>
        <v>0.121490558666329</v>
      </c>
      <c r="U1339" s="9" t="n">
        <f aca="false">(($S1459/$S1339)^(1/10)-1)</f>
        <v>0.0993058841799936</v>
      </c>
      <c r="V1339" s="9" t="n">
        <f aca="false">T1339-U1339</f>
        <v>0.0221846744863352</v>
      </c>
      <c r="Y1339" s="28"/>
      <c r="Z1339" s="28"/>
    </row>
    <row r="1340" customFormat="false" ht="14.65" hidden="false" customHeight="false" outlineLevel="0" collapsed="false">
      <c r="A1340" s="11" t="n">
        <v>1981.12</v>
      </c>
      <c r="B1340" s="1" t="n">
        <v>123.8</v>
      </c>
      <c r="C1340" s="2" t="n">
        <v>6.63</v>
      </c>
      <c r="D1340" s="1" t="n">
        <v>15.36</v>
      </c>
      <c r="E1340" s="1" t="n">
        <v>94</v>
      </c>
      <c r="F1340" s="2" t="n">
        <f aca="false">F1339+1/12</f>
        <v>1981.95833333323</v>
      </c>
      <c r="G1340" s="3" t="n">
        <v>13.72</v>
      </c>
      <c r="H1340" s="2" t="n">
        <v>423.477655319149</v>
      </c>
      <c r="I1340" s="2" t="n">
        <v>22.6789729787234</v>
      </c>
      <c r="J1340" s="4" t="n">
        <f aca="false">J1339*((H1340+(I1340/12))/H1339)</f>
        <v>102516.821896562</v>
      </c>
      <c r="K1340" s="2" t="n">
        <f aca="false">D1340*$E$1862/E1340</f>
        <v>52.5413310638298</v>
      </c>
      <c r="L1340" s="4" t="n">
        <f aca="false">K1340*(J1340/H1340)</f>
        <v>12719.3730559871</v>
      </c>
      <c r="M1340" s="26" t="n">
        <f aca="false">H1340/AVERAGE(K1220:K1339)</f>
        <v>7.83256213714189</v>
      </c>
      <c r="O1340" s="6" t="n">
        <f aca="false">J1340/AVERAGE(L1220:L1339)</f>
        <v>9.79589996157547</v>
      </c>
      <c r="Q1340" s="29" t="n">
        <f aca="false">1/M1340-(G1340/100-(((E1340/E1220)^(1/10))-1))</f>
        <v>0.0767191767541061</v>
      </c>
      <c r="R1340" s="3" t="n">
        <f aca="false">((G1340/G1341+G1340/1200+((1+G1341/1200)^(-119))*(1-G1340/G1341)))</f>
        <v>0.965958056435771</v>
      </c>
      <c r="S1340" s="3" t="n">
        <f aca="false">S1339*R1339*E1339/E1340</f>
        <v>7.52446069834591</v>
      </c>
      <c r="T1340" s="9" t="n">
        <f aca="false">(($J1460/$J1340)^(1/10)-1)</f>
        <v>0.121493266115805</v>
      </c>
      <c r="U1340" s="9" t="n">
        <f aca="false">(($S1460/$S1340)^(1/10)-1)</f>
        <v>0.103532845627609</v>
      </c>
      <c r="V1340" s="9" t="n">
        <f aca="false">T1340-U1340</f>
        <v>0.0179604204881958</v>
      </c>
      <c r="Y1340" s="28"/>
      <c r="Z1340" s="28"/>
    </row>
    <row r="1341" customFormat="false" ht="14.65" hidden="false" customHeight="false" outlineLevel="0" collapsed="false">
      <c r="A1341" s="11" t="n">
        <v>1982.01</v>
      </c>
      <c r="B1341" s="1" t="n">
        <v>117.3</v>
      </c>
      <c r="C1341" s="2" t="n">
        <v>6.66</v>
      </c>
      <c r="D1341" s="1" t="n">
        <v>15.1767</v>
      </c>
      <c r="E1341" s="1" t="n">
        <v>94.3</v>
      </c>
      <c r="F1341" s="2" t="n">
        <f aca="false">F1340+1/12</f>
        <v>1982.04166666657</v>
      </c>
      <c r="G1341" s="3" t="n">
        <v>14.59</v>
      </c>
      <c r="H1341" s="2" t="n">
        <v>399.966878048781</v>
      </c>
      <c r="I1341" s="2" t="n">
        <v>22.7091168610817</v>
      </c>
      <c r="J1341" s="4" t="n">
        <f aca="false">J1340*((H1341+(I1341/12))/H1340)</f>
        <v>97283.3825461841</v>
      </c>
      <c r="K1341" s="2" t="n">
        <f aca="false">D1341*$E$1862/E1341</f>
        <v>51.7491672470838</v>
      </c>
      <c r="L1341" s="4" t="n">
        <f aca="false">K1341*(J1341/H1341)</f>
        <v>12586.8773392044</v>
      </c>
      <c r="M1341" s="26" t="n">
        <f aca="false">H1341/AVERAGE(K1221:K1340)</f>
        <v>7.38865997337599</v>
      </c>
      <c r="O1341" s="6" t="n">
        <f aca="false">J1341/AVERAGE(L1221:L1340)</f>
        <v>9.25382680705699</v>
      </c>
      <c r="Q1341" s="29" t="n">
        <f aca="false">1/M1341-(G1341/100-(((E1341/E1221)^(1/10))-1))</f>
        <v>0.0760357495132022</v>
      </c>
      <c r="R1341" s="3" t="n">
        <f aca="false">((G1341/G1342+G1341/1200+((1+G1342/1200)^(-119))*(1-G1341/G1342)))</f>
        <v>1.0205727472457</v>
      </c>
      <c r="S1341" s="3" t="n">
        <f aca="false">S1340*R1340*E1340/E1341</f>
        <v>7.24519048354981</v>
      </c>
      <c r="T1341" s="9" t="n">
        <f aca="false">(($J1461/$J1341)^(1/10)-1)</f>
        <v>0.135254350797194</v>
      </c>
      <c r="U1341" s="9" t="n">
        <f aca="false">(($S1461/$S1341)^(1/10)-1)</f>
        <v>0.108676732972633</v>
      </c>
      <c r="V1341" s="9" t="n">
        <f aca="false">T1341-U1341</f>
        <v>0.0265776178245609</v>
      </c>
      <c r="Y1341" s="28"/>
      <c r="Z1341" s="28"/>
    </row>
    <row r="1342" customFormat="false" ht="14.65" hidden="false" customHeight="false" outlineLevel="0" collapsed="false">
      <c r="A1342" s="11" t="n">
        <v>1982.02</v>
      </c>
      <c r="B1342" s="1" t="n">
        <v>114.5</v>
      </c>
      <c r="C1342" s="2" t="n">
        <v>6.69</v>
      </c>
      <c r="D1342" s="1" t="n">
        <v>14.9933</v>
      </c>
      <c r="E1342" s="1" t="n">
        <v>94.6</v>
      </c>
      <c r="F1342" s="2" t="n">
        <f aca="false">F1341+1/12</f>
        <v>1982.1249999999</v>
      </c>
      <c r="G1342" s="3" t="n">
        <v>14.43</v>
      </c>
      <c r="H1342" s="2" t="n">
        <v>389.181384778013</v>
      </c>
      <c r="I1342" s="2" t="n">
        <v>22.7390695560254</v>
      </c>
      <c r="J1342" s="4" t="n">
        <f aca="false">J1341*((H1342+(I1342/12))/H1341)</f>
        <v>95120.9414831511</v>
      </c>
      <c r="K1342" s="2" t="n">
        <f aca="false">D1342*$E$1862/E1342</f>
        <v>50.9616878287526</v>
      </c>
      <c r="L1342" s="4" t="n">
        <f aca="false">K1342*(J1342/H1342)</f>
        <v>12455.6926806928</v>
      </c>
      <c r="M1342" s="26" t="n">
        <f aca="false">H1342/AVERAGE(K1222:K1341)</f>
        <v>7.18182345054673</v>
      </c>
      <c r="O1342" s="6" t="n">
        <f aca="false">J1342/AVERAGE(L1222:L1341)</f>
        <v>9.00882381069119</v>
      </c>
      <c r="Q1342" s="29" t="n">
        <f aca="false">1/M1342-(G1342/100-(((E1342/E1222)^(1/10))-1))</f>
        <v>0.0813512897304127</v>
      </c>
      <c r="R1342" s="3" t="n">
        <f aca="false">((G1342/G1343+G1342/1200+((1+G1343/1200)^(-119))*(1-G1342/G1343)))</f>
        <v>1.04266438186398</v>
      </c>
      <c r="S1342" s="3" t="n">
        <f aca="false">S1341*R1341*E1341/E1342</f>
        <v>7.37079497950984</v>
      </c>
      <c r="T1342" s="9" t="n">
        <f aca="false">(($J1462/$J1342)^(1/10)-1)</f>
        <v>0.13671369118165</v>
      </c>
      <c r="U1342" s="9" t="n">
        <f aca="false">(($S1462/$S1342)^(1/10)-1)</f>
        <v>0.10459717096094</v>
      </c>
      <c r="V1342" s="9" t="n">
        <f aca="false">T1342-U1342</f>
        <v>0.0321165202207105</v>
      </c>
      <c r="Y1342" s="28"/>
      <c r="Z1342" s="28"/>
    </row>
    <row r="1343" customFormat="false" ht="14.65" hidden="false" customHeight="false" outlineLevel="0" collapsed="false">
      <c r="A1343" s="11" t="n">
        <v>1982.03</v>
      </c>
      <c r="B1343" s="1" t="n">
        <v>110.8</v>
      </c>
      <c r="C1343" s="2" t="n">
        <v>6.72</v>
      </c>
      <c r="D1343" s="1" t="n">
        <v>14.81</v>
      </c>
      <c r="E1343" s="1" t="n">
        <v>94.5</v>
      </c>
      <c r="F1343" s="2" t="n">
        <f aca="false">F1342+1/12</f>
        <v>1982.20833333323</v>
      </c>
      <c r="G1343" s="3" t="n">
        <v>13.86</v>
      </c>
      <c r="H1343" s="2" t="n">
        <v>377.003741798942</v>
      </c>
      <c r="I1343" s="2" t="n">
        <v>22.8652088888889</v>
      </c>
      <c r="J1343" s="4" t="n">
        <f aca="false">J1342*((H1343+(I1343/12))/H1342)</f>
        <v>92610.2813632888</v>
      </c>
      <c r="K1343" s="2" t="n">
        <f aca="false">D1343*$E$1862/E1343</f>
        <v>50.3919261375661</v>
      </c>
      <c r="L1343" s="4" t="n">
        <f aca="false">K1343*(J1343/H1343)</f>
        <v>12378.6847201291</v>
      </c>
      <c r="M1343" s="26" t="n">
        <f aca="false">H1343/AVERAGE(K1223:K1342)</f>
        <v>6.95067379353603</v>
      </c>
      <c r="O1343" s="6" t="n">
        <f aca="false">J1343/AVERAGE(L1223:L1342)</f>
        <v>8.73419592115128</v>
      </c>
      <c r="Q1343" s="29" t="n">
        <f aca="false">1/M1343-(G1343/100-(((E1343/E1223)^(1/10))-1))</f>
        <v>0.0913042563014172</v>
      </c>
      <c r="R1343" s="3" t="n">
        <f aca="false">((G1343/G1344+G1343/1200+((1+G1344/1200)^(-119))*(1-G1343/G1344)))</f>
        <v>1.01101267440318</v>
      </c>
      <c r="S1343" s="3" t="n">
        <f aca="false">S1342*R1342*E1342/E1343</f>
        <v>7.6933979471262</v>
      </c>
      <c r="T1343" s="9" t="n">
        <f aca="false">(($J1463/$J1343)^(1/10)-1)</f>
        <v>0.138026668794967</v>
      </c>
      <c r="U1343" s="9" t="n">
        <f aca="false">(($S1463/$S1343)^(1/10)-1)</f>
        <v>0.0984587698417641</v>
      </c>
      <c r="V1343" s="9" t="n">
        <f aca="false">T1343-U1343</f>
        <v>0.0395678989532027</v>
      </c>
      <c r="Y1343" s="28"/>
      <c r="Z1343" s="28"/>
    </row>
    <row r="1344" customFormat="false" ht="14.65" hidden="false" customHeight="false" outlineLevel="0" collapsed="false">
      <c r="A1344" s="11" t="n">
        <v>1982.04</v>
      </c>
      <c r="B1344" s="1" t="n">
        <v>116.3</v>
      </c>
      <c r="C1344" s="2" t="n">
        <v>6.75</v>
      </c>
      <c r="D1344" s="1" t="n">
        <v>14.5967</v>
      </c>
      <c r="E1344" s="1" t="n">
        <v>94.9</v>
      </c>
      <c r="F1344" s="2" t="n">
        <f aca="false">F1343+1/12</f>
        <v>1982.29166666657</v>
      </c>
      <c r="G1344" s="3" t="n">
        <v>13.87</v>
      </c>
      <c r="H1344" s="2" t="n">
        <v>394.049890410959</v>
      </c>
      <c r="I1344" s="2" t="n">
        <v>22.8704794520548</v>
      </c>
      <c r="J1344" s="4" t="n">
        <f aca="false">J1343*((H1344+(I1344/12))/H1343)</f>
        <v>97265.8109666777</v>
      </c>
      <c r="K1344" s="2" t="n">
        <f aca="false">D1344*$E$1862/E1344</f>
        <v>49.4568188767123</v>
      </c>
      <c r="L1344" s="4" t="n">
        <f aca="false">K1344*(J1344/H1344)</f>
        <v>12207.7374285237</v>
      </c>
      <c r="M1344" s="26" t="n">
        <f aca="false">H1344/AVERAGE(K1224:K1343)</f>
        <v>7.25907262542615</v>
      </c>
      <c r="O1344" s="6" t="n">
        <f aca="false">J1344/AVERAGE(L1224:L1343)</f>
        <v>9.13576229951182</v>
      </c>
      <c r="Q1344" s="29" t="n">
        <f aca="false">1/M1344-(G1344/100-(((E1344/E1224)^(1/10))-1))</f>
        <v>0.0852886898148345</v>
      </c>
      <c r="R1344" s="3" t="n">
        <f aca="false">((G1344/G1345+G1344/1200+((1+G1345/1200)^(-119))*(1-G1344/G1345)))</f>
        <v>1.02512202284225</v>
      </c>
      <c r="S1344" s="3" t="n">
        <f aca="false">S1343*R1343*E1343/E1344</f>
        <v>7.74533833289205</v>
      </c>
      <c r="T1344" s="9" t="n">
        <f aca="false">(($J1464/$J1344)^(1/10)-1)</f>
        <v>0.13259506168702</v>
      </c>
      <c r="U1344" s="9" t="n">
        <f aca="false">(($S1464/$S1344)^(1/10)-1)</f>
        <v>0.0987068014995871</v>
      </c>
      <c r="V1344" s="9" t="n">
        <f aca="false">T1344-U1344</f>
        <v>0.0338882601874324</v>
      </c>
      <c r="Y1344" s="28"/>
      <c r="Z1344" s="28"/>
    </row>
    <row r="1345" customFormat="false" ht="14.65" hidden="false" customHeight="false" outlineLevel="0" collapsed="false">
      <c r="A1345" s="11" t="n">
        <v>1982.05</v>
      </c>
      <c r="B1345" s="1" t="n">
        <v>116.4</v>
      </c>
      <c r="C1345" s="2" t="n">
        <v>6.78</v>
      </c>
      <c r="D1345" s="1" t="n">
        <v>14.3833</v>
      </c>
      <c r="E1345" s="1" t="n">
        <v>95.8</v>
      </c>
      <c r="F1345" s="2" t="n">
        <f aca="false">F1344+1/12</f>
        <v>1982.3749999999</v>
      </c>
      <c r="G1345" s="3" t="n">
        <v>13.62</v>
      </c>
      <c r="H1345" s="2" t="n">
        <v>390.683599164927</v>
      </c>
      <c r="I1345" s="2" t="n">
        <v>22.7563127348643</v>
      </c>
      <c r="J1345" s="4" t="n">
        <f aca="false">J1344*((H1345+(I1345/12))/H1344)</f>
        <v>96902.9784495848</v>
      </c>
      <c r="K1345" s="2" t="n">
        <f aca="false">D1345*$E$1862/E1345</f>
        <v>48.2759399645094</v>
      </c>
      <c r="L1345" s="4" t="n">
        <f aca="false">K1345*(J1345/H1345)</f>
        <v>11974.0945870611</v>
      </c>
      <c r="M1345" s="26" t="n">
        <f aca="false">H1345/AVERAGE(K1225:K1344)</f>
        <v>7.19261248446462</v>
      </c>
      <c r="O1345" s="6" t="n">
        <f aca="false">J1345/AVERAGE(L1225:L1344)</f>
        <v>9.06629356304788</v>
      </c>
      <c r="Q1345" s="29" t="n">
        <f aca="false">1/M1345-(G1345/100-(((E1345/E1225)^(1/10))-1))</f>
        <v>0.08982571898673</v>
      </c>
      <c r="R1345" s="3" t="n">
        <f aca="false">((G1345/G1346+G1345/1200+((1+G1346/1200)^(-119))*(1-G1345/G1346)))</f>
        <v>0.975410641274365</v>
      </c>
      <c r="S1345" s="3" t="n">
        <f aca="false">S1344*R1344*E1344/E1345</f>
        <v>7.86532477822745</v>
      </c>
      <c r="T1345" s="9" t="n">
        <f aca="false">(($J1465/$J1345)^(1/10)-1)</f>
        <v>0.135177728886846</v>
      </c>
      <c r="U1345" s="9" t="n">
        <f aca="false">(($S1465/$S1345)^(1/10)-1)</f>
        <v>0.0982304024342775</v>
      </c>
      <c r="V1345" s="9" t="n">
        <f aca="false">T1345-U1345</f>
        <v>0.0369473264525688</v>
      </c>
      <c r="Y1345" s="28"/>
      <c r="Z1345" s="28"/>
    </row>
    <row r="1346" customFormat="false" ht="14.65" hidden="false" customHeight="false" outlineLevel="0" collapsed="false">
      <c r="A1346" s="11" t="n">
        <v>1982.06</v>
      </c>
      <c r="B1346" s="1" t="n">
        <v>109.7</v>
      </c>
      <c r="C1346" s="2" t="n">
        <v>6.81</v>
      </c>
      <c r="D1346" s="1" t="n">
        <v>14.17</v>
      </c>
      <c r="E1346" s="1" t="n">
        <v>97</v>
      </c>
      <c r="F1346" s="2" t="n">
        <f aca="false">F1345+1/12</f>
        <v>1982.45833333323</v>
      </c>
      <c r="G1346" s="3" t="n">
        <v>14.3</v>
      </c>
      <c r="H1346" s="2" t="n">
        <v>363.640797938144</v>
      </c>
      <c r="I1346" s="2" t="n">
        <v>22.5742373195876</v>
      </c>
      <c r="J1346" s="4" t="n">
        <f aca="false">J1345*((H1346+(I1346/12))/H1345)</f>
        <v>90662.0320153543</v>
      </c>
      <c r="K1346" s="2" t="n">
        <f aca="false">D1346*$E$1862/E1346</f>
        <v>46.9716509278351</v>
      </c>
      <c r="L1346" s="4" t="n">
        <f aca="false">K1346*(J1346/H1346)</f>
        <v>11710.8568245904</v>
      </c>
      <c r="M1346" s="26" t="n">
        <f aca="false">H1346/AVERAGE(K1226:K1345)</f>
        <v>6.69213398819759</v>
      </c>
      <c r="O1346" s="6" t="n">
        <f aca="false">J1346/AVERAGE(L1226:L1345)</f>
        <v>8.45149675363991</v>
      </c>
      <c r="Q1346" s="29" t="n">
        <f aca="false">1/M1346-(G1346/100-(((E1346/E1226)^(1/10))-1))</f>
        <v>0.0945160315266276</v>
      </c>
      <c r="R1346" s="3" t="n">
        <f aca="false">((G1346/G1347+G1346/1200+((1+G1347/1200)^(-119))*(1-G1346/G1347)))</f>
        <v>1.03066513765195</v>
      </c>
      <c r="S1346" s="3" t="n">
        <f aca="false">S1345*R1345*E1345/E1346</f>
        <v>7.57701111686597</v>
      </c>
      <c r="T1346" s="9" t="n">
        <f aca="false">(($J1466/$J1346)^(1/10)-1)</f>
        <v>0.140824312675002</v>
      </c>
      <c r="U1346" s="9" t="n">
        <f aca="false">(($S1466/$S1346)^(1/10)-1)</f>
        <v>0.103623321591616</v>
      </c>
      <c r="V1346" s="9" t="n">
        <f aca="false">T1346-U1346</f>
        <v>0.0372009910833864</v>
      </c>
      <c r="Y1346" s="28"/>
      <c r="Z1346" s="28"/>
    </row>
    <row r="1347" customFormat="false" ht="14.65" hidden="false" customHeight="false" outlineLevel="0" collapsed="false">
      <c r="A1347" s="11" t="n">
        <v>1982.07</v>
      </c>
      <c r="B1347" s="1" t="n">
        <v>109.4</v>
      </c>
      <c r="C1347" s="2" t="n">
        <v>6.82333</v>
      </c>
      <c r="D1347" s="1" t="n">
        <v>13.9667</v>
      </c>
      <c r="E1347" s="1" t="n">
        <v>97.5</v>
      </c>
      <c r="F1347" s="2" t="n">
        <f aca="false">F1346+1/12</f>
        <v>1982.54166666657</v>
      </c>
      <c r="G1347" s="3" t="n">
        <v>13.95</v>
      </c>
      <c r="H1347" s="2" t="n">
        <v>360.786613333333</v>
      </c>
      <c r="I1347" s="2" t="n">
        <v>22.5024325626667</v>
      </c>
      <c r="J1347" s="4" t="n">
        <f aca="false">J1346*((H1347+(I1347/12))/H1346)</f>
        <v>90417.9546509038</v>
      </c>
      <c r="K1347" s="2" t="n">
        <f aca="false">D1347*$E$1862/E1347</f>
        <v>46.0603143733333</v>
      </c>
      <c r="L1347" s="4" t="n">
        <f aca="false">K1347*(J1347/H1347)</f>
        <v>11543.3313274477</v>
      </c>
      <c r="M1347" s="26" t="n">
        <f aca="false">H1347/AVERAGE(K1227:K1346)</f>
        <v>6.63865310020876</v>
      </c>
      <c r="O1347" s="6" t="n">
        <f aca="false">J1347/AVERAGE(L1227:L1346)</f>
        <v>8.40029695403872</v>
      </c>
      <c r="Q1347" s="29" t="n">
        <f aca="false">1/M1347-(G1347/100-(((E1347/E1227)^(1/10))-1))</f>
        <v>0.0992586435056397</v>
      </c>
      <c r="R1347" s="3" t="n">
        <f aca="false">((G1347/G1348+G1347/1200+((1+G1348/1200)^(-119))*(1-G1347/G1348)))</f>
        <v>1.06097782819045</v>
      </c>
      <c r="S1347" s="3" t="n">
        <f aca="false">S1346*R1346*E1346/E1347</f>
        <v>7.76931319957165</v>
      </c>
      <c r="T1347" s="9" t="n">
        <f aca="false">(($J1467/$J1347)^(1/10)-1)</f>
        <v>0.14305152120153</v>
      </c>
      <c r="U1347" s="9" t="n">
        <f aca="false">(($S1467/$S1347)^(1/10)-1)</f>
        <v>0.104549762573465</v>
      </c>
      <c r="V1347" s="9" t="n">
        <f aca="false">T1347-U1347</f>
        <v>0.0385017586280645</v>
      </c>
      <c r="Y1347" s="28"/>
      <c r="Z1347" s="28"/>
    </row>
    <row r="1348" customFormat="false" ht="14.65" hidden="false" customHeight="false" outlineLevel="0" collapsed="false">
      <c r="A1348" s="11" t="n">
        <v>1982.08</v>
      </c>
      <c r="B1348" s="1" t="n">
        <v>109.7</v>
      </c>
      <c r="C1348" s="2" t="n">
        <v>6.83667</v>
      </c>
      <c r="D1348" s="1" t="n">
        <v>13.7633</v>
      </c>
      <c r="E1348" s="1" t="n">
        <v>97.7</v>
      </c>
      <c r="F1348" s="2" t="n">
        <f aca="false">F1347+1/12</f>
        <v>1982.6249999999</v>
      </c>
      <c r="G1348" s="3" t="n">
        <v>13.06</v>
      </c>
      <c r="H1348" s="2" t="n">
        <v>361.035387922211</v>
      </c>
      <c r="I1348" s="2" t="n">
        <v>22.5002717005118</v>
      </c>
      <c r="J1348" s="4" t="n">
        <f aca="false">J1347*((H1348+(I1348/12))/H1347)</f>
        <v>90950.2066652142</v>
      </c>
      <c r="K1348" s="2" t="n">
        <f aca="false">D1348*$E$1862/E1348</f>
        <v>45.2966121658137</v>
      </c>
      <c r="L1348" s="4" t="n">
        <f aca="false">K1348*(J1348/H1348)</f>
        <v>11410.8931576604</v>
      </c>
      <c r="M1348" s="26" t="n">
        <f aca="false">H1348/AVERAGE(K1228:K1347)</f>
        <v>6.64342275216609</v>
      </c>
      <c r="O1348" s="6" t="n">
        <f aca="false">J1348/AVERAGE(L1228:L1347)</f>
        <v>8.42275075856759</v>
      </c>
      <c r="Q1348" s="29" t="n">
        <f aca="false">1/M1348-(G1348/100-(((E1348/E1228)^(1/10))-1))</f>
        <v>0.108014087221002</v>
      </c>
      <c r="R1348" s="3" t="n">
        <f aca="false">((G1348/G1349+G1348/1200+((1+G1349/1200)^(-119))*(1-G1348/G1349)))</f>
        <v>1.05196074669857</v>
      </c>
      <c r="S1348" s="3" t="n">
        <f aca="false">S1347*R1347*E1347/E1348</f>
        <v>8.22619479927086</v>
      </c>
      <c r="T1348" s="9" t="n">
        <f aca="false">(($J1468/$J1348)^(1/10)-1)</f>
        <v>0.143127598546292</v>
      </c>
      <c r="U1348" s="9" t="n">
        <f aca="false">(($S1468/$S1348)^(1/10)-1)</f>
        <v>0.100536597296963</v>
      </c>
      <c r="V1348" s="9" t="n">
        <f aca="false">T1348-U1348</f>
        <v>0.0425910012493289</v>
      </c>
      <c r="Y1348" s="28"/>
      <c r="Z1348" s="28"/>
    </row>
    <row r="1349" customFormat="false" ht="14.65" hidden="false" customHeight="false" outlineLevel="0" collapsed="false">
      <c r="A1349" s="11" t="n">
        <v>1982.09</v>
      </c>
      <c r="B1349" s="1" t="n">
        <v>122.4</v>
      </c>
      <c r="C1349" s="2" t="n">
        <v>6.85</v>
      </c>
      <c r="D1349" s="1" t="n">
        <v>13.56</v>
      </c>
      <c r="E1349" s="1" t="n">
        <v>97.9</v>
      </c>
      <c r="F1349" s="2" t="n">
        <f aca="false">F1348+1/12</f>
        <v>1982.70833333323</v>
      </c>
      <c r="G1349" s="3" t="n">
        <v>12.34</v>
      </c>
      <c r="H1349" s="2" t="n">
        <v>402.009609805924</v>
      </c>
      <c r="I1349" s="2" t="n">
        <v>22.4980868232891</v>
      </c>
      <c r="J1349" s="4" t="n">
        <f aca="false">J1348*((H1349+(I1349/12))/H1348)</f>
        <v>101744.525493287</v>
      </c>
      <c r="K1349" s="2" t="n">
        <f aca="false">D1349*$E$1862/E1349</f>
        <v>44.5363587334014</v>
      </c>
      <c r="L1349" s="4" t="n">
        <f aca="false">K1349*(J1349/H1349)</f>
        <v>11271.6974320994</v>
      </c>
      <c r="M1349" s="26" t="n">
        <f aca="false">H1349/AVERAGE(K1229:K1348)</f>
        <v>7.39883820032331</v>
      </c>
      <c r="O1349" s="6" t="n">
        <f aca="false">J1349/AVERAGE(L1229:L1348)</f>
        <v>9.39384428501223</v>
      </c>
      <c r="Q1349" s="29" t="n">
        <f aca="false">1/M1349-(G1349/100-(((E1349/E1229)^(1/10))-1))</f>
        <v>0.0998093768756104</v>
      </c>
      <c r="R1349" s="3" t="n">
        <f aca="false">((G1349/G1350+G1349/1200+((1+G1350/1200)^(-119))*(1-G1349/G1350)))</f>
        <v>1.09671128692319</v>
      </c>
      <c r="S1349" s="3" t="n">
        <f aca="false">S1348*R1348*E1348/E1349</f>
        <v>8.63595550662685</v>
      </c>
      <c r="T1349" s="9" t="n">
        <f aca="false">(($J1469/$J1349)^(1/10)-1)</f>
        <v>0.130485716017458</v>
      </c>
      <c r="U1349" s="9" t="n">
        <f aca="false">(($S1469/$S1349)^(1/10)-1)</f>
        <v>0.0968377086039789</v>
      </c>
      <c r="V1349" s="9" t="n">
        <f aca="false">T1349-U1349</f>
        <v>0.0336480074134793</v>
      </c>
      <c r="Y1349" s="28"/>
      <c r="Z1349" s="28"/>
    </row>
    <row r="1350" customFormat="false" ht="14.65" hidden="false" customHeight="false" outlineLevel="0" collapsed="false">
      <c r="A1350" s="11" t="n">
        <v>1982.1</v>
      </c>
      <c r="B1350" s="1" t="n">
        <v>132.7</v>
      </c>
      <c r="C1350" s="2" t="n">
        <v>6.85667</v>
      </c>
      <c r="D1350" s="1" t="n">
        <v>13.2533</v>
      </c>
      <c r="E1350" s="1" t="n">
        <v>98.2</v>
      </c>
      <c r="F1350" s="2" t="n">
        <f aca="false">F1349+1/12</f>
        <v>1982.79166666657</v>
      </c>
      <c r="G1350" s="3" t="n">
        <v>10.91</v>
      </c>
      <c r="H1350" s="2" t="n">
        <v>434.507366598778</v>
      </c>
      <c r="I1350" s="2" t="n">
        <v>22.4511953680244</v>
      </c>
      <c r="J1350" s="4" t="n">
        <f aca="false">J1349*((H1350+(I1350/12))/H1349)</f>
        <v>110442.889771518</v>
      </c>
      <c r="K1350" s="2" t="n">
        <f aca="false">D1350*$E$1862/E1350</f>
        <v>43.3960548737271</v>
      </c>
      <c r="L1350" s="4" t="n">
        <f aca="false">K1350*(J1350/H1350)</f>
        <v>11030.3899849952</v>
      </c>
      <c r="M1350" s="26" t="n">
        <f aca="false">H1350/AVERAGE(K1230:K1349)</f>
        <v>7.99984099453459</v>
      </c>
      <c r="O1350" s="6" t="n">
        <f aca="false">J1350/AVERAGE(L1230:L1349)</f>
        <v>10.1677669144615</v>
      </c>
      <c r="Q1350" s="29" t="n">
        <f aca="false">1/M1350-(G1350/100-(((E1350/E1230)^(1/10))-1))</f>
        <v>0.103772764016386</v>
      </c>
      <c r="R1350" s="3" t="n">
        <f aca="false">((G1350/G1351+G1350/1200+((1+G1351/1200)^(-119))*(1-G1350/G1351)))</f>
        <v>1.03117359411545</v>
      </c>
      <c r="S1350" s="3" t="n">
        <f aca="false">S1349*R1349*E1349/E1350</f>
        <v>9.44221561105602</v>
      </c>
      <c r="T1350" s="9" t="n">
        <f aca="false">(($J1470/$J1350)^(1/10)-1)</f>
        <v>0.11952157206409</v>
      </c>
      <c r="U1350" s="9" t="n">
        <f aca="false">(($S1470/$S1350)^(1/10)-1)</f>
        <v>0.0859439691611081</v>
      </c>
      <c r="V1350" s="9" t="n">
        <f aca="false">T1350-U1350</f>
        <v>0.033577602902982</v>
      </c>
      <c r="Y1350" s="28"/>
      <c r="Z1350" s="28"/>
    </row>
    <row r="1351" customFormat="false" ht="14.65" hidden="false" customHeight="false" outlineLevel="0" collapsed="false">
      <c r="A1351" s="11" t="n">
        <v>1982.11</v>
      </c>
      <c r="B1351" s="1" t="n">
        <v>138.1</v>
      </c>
      <c r="C1351" s="2" t="n">
        <v>6.86333</v>
      </c>
      <c r="D1351" s="1" t="n">
        <v>12.9467</v>
      </c>
      <c r="E1351" s="1" t="n">
        <v>98</v>
      </c>
      <c r="F1351" s="2" t="n">
        <f aca="false">F1350+1/12</f>
        <v>1982.8749999999</v>
      </c>
      <c r="G1351" s="3" t="n">
        <v>10.55</v>
      </c>
      <c r="H1351" s="2" t="n">
        <v>453.111736734694</v>
      </c>
      <c r="I1351" s="2" t="n">
        <v>22.5188658659184</v>
      </c>
      <c r="J1351" s="4" t="n">
        <f aca="false">J1350*((H1351+(I1351/12))/H1350)</f>
        <v>115648.726601428</v>
      </c>
      <c r="K1351" s="2" t="n">
        <f aca="false">D1351*$E$1862/E1351</f>
        <v>42.4786511367347</v>
      </c>
      <c r="L1351" s="4" t="n">
        <f aca="false">K1351*(J1351/H1351)</f>
        <v>10841.9215690855</v>
      </c>
      <c r="M1351" s="26" t="n">
        <f aca="false">H1351/AVERAGE(K1231:K1350)</f>
        <v>8.34747693815543</v>
      </c>
      <c r="O1351" s="6" t="n">
        <f aca="false">J1351/AVERAGE(L1231:L1350)</f>
        <v>10.6193996690223</v>
      </c>
      <c r="Q1351" s="29" t="n">
        <f aca="false">1/M1351-(G1351/100-(((E1351/E1231)^(1/10))-1))</f>
        <v>0.101688397650632</v>
      </c>
      <c r="R1351" s="3" t="n">
        <f aca="false">((G1351/G1352+G1351/1200+((1+G1352/1200)^(-119))*(1-G1351/G1352)))</f>
        <v>1.00940530622372</v>
      </c>
      <c r="S1351" s="3" t="n">
        <f aca="false">S1350*R1350*E1350/E1351</f>
        <v>9.75643394563316</v>
      </c>
      <c r="T1351" s="9" t="n">
        <f aca="false">(($J1471/$J1351)^(1/10)-1)</f>
        <v>0.117254255053004</v>
      </c>
      <c r="U1351" s="9" t="n">
        <f aca="false">(($S1471/$S1351)^(1/10)-1)</f>
        <v>0.0806513412027421</v>
      </c>
      <c r="V1351" s="9" t="n">
        <f aca="false">T1351-U1351</f>
        <v>0.0366029138502617</v>
      </c>
      <c r="Y1351" s="28"/>
      <c r="Z1351" s="28"/>
    </row>
    <row r="1352" customFormat="false" ht="14.65" hidden="false" customHeight="false" outlineLevel="0" collapsed="false">
      <c r="A1352" s="11" t="n">
        <v>1982.12</v>
      </c>
      <c r="B1352" s="1" t="n">
        <v>139.4</v>
      </c>
      <c r="C1352" s="2" t="n">
        <v>6.87</v>
      </c>
      <c r="D1352" s="1" t="n">
        <v>12.64</v>
      </c>
      <c r="E1352" s="1" t="n">
        <v>97.6</v>
      </c>
      <c r="F1352" s="2" t="n">
        <f aca="false">F1351+1/12</f>
        <v>1982.95833333323</v>
      </c>
      <c r="G1352" s="3" t="n">
        <v>10.54</v>
      </c>
      <c r="H1352" s="2" t="n">
        <v>459.251586065574</v>
      </c>
      <c r="I1352" s="2" t="n">
        <v>22.6331305327869</v>
      </c>
      <c r="J1352" s="4" t="n">
        <f aca="false">J1351*((H1352+(I1352/12))/H1351)</f>
        <v>117697.20620403</v>
      </c>
      <c r="K1352" s="2" t="n">
        <f aca="false">D1352*$E$1862/E1352</f>
        <v>41.6423245901639</v>
      </c>
      <c r="L1352" s="4" t="n">
        <f aca="false">K1352*(J1352/H1352)</f>
        <v>10672.1139628332</v>
      </c>
      <c r="M1352" s="26" t="n">
        <f aca="false">H1352/AVERAGE(K1232:K1351)</f>
        <v>8.46773840140048</v>
      </c>
      <c r="O1352" s="6" t="n">
        <f aca="false">J1352/AVERAGE(L1232:L1351)</f>
        <v>10.7820072395389</v>
      </c>
      <c r="Q1352" s="29" t="n">
        <f aca="false">1/M1352-(G1352/100-(((E1352/E1232)^(1/10))-1))</f>
        <v>0.0993863337317982</v>
      </c>
      <c r="R1352" s="3" t="n">
        <f aca="false">((G1352/G1353+G1352/1200+((1+G1353/1200)^(-119))*(1-G1352/G1353)))</f>
        <v>1.01370866568381</v>
      </c>
      <c r="S1352" s="3" t="n">
        <f aca="false">S1351*R1351*E1351/E1352</f>
        <v>9.88855765435707</v>
      </c>
      <c r="T1352" s="9" t="n">
        <f aca="false">(($J1472/$J1352)^(1/10)-1)</f>
        <v>0.11896901343606</v>
      </c>
      <c r="U1352" s="9" t="n">
        <f aca="false">(($S1472/$S1352)^(1/10)-1)</f>
        <v>0.080662557736507</v>
      </c>
      <c r="V1352" s="9" t="n">
        <f aca="false">T1352-U1352</f>
        <v>0.0383064556995527</v>
      </c>
      <c r="Y1352" s="28"/>
      <c r="Z1352" s="28"/>
    </row>
    <row r="1353" customFormat="false" ht="14.65" hidden="false" customHeight="false" outlineLevel="0" collapsed="false">
      <c r="A1353" s="11" t="n">
        <v>1983.01</v>
      </c>
      <c r="B1353" s="1" t="n">
        <v>144.3</v>
      </c>
      <c r="C1353" s="2" t="n">
        <v>6.88333</v>
      </c>
      <c r="D1353" s="1" t="n">
        <v>12.5667</v>
      </c>
      <c r="E1353" s="1" t="n">
        <v>97.8</v>
      </c>
      <c r="F1353" s="2" t="n">
        <f aca="false">F1352+1/12</f>
        <v>1983.04166666656</v>
      </c>
      <c r="G1353" s="3" t="n">
        <v>10.46</v>
      </c>
      <c r="H1353" s="2" t="n">
        <v>474.422398773006</v>
      </c>
      <c r="I1353" s="2" t="n">
        <v>22.6306717265849</v>
      </c>
      <c r="J1353" s="4" t="n">
        <f aca="false">J1352*((H1353+(I1353/12))/H1352)</f>
        <v>122068.50558651</v>
      </c>
      <c r="K1353" s="2" t="n">
        <f aca="false">D1353*$E$1862/E1353</f>
        <v>41.3161743496933</v>
      </c>
      <c r="L1353" s="4" t="n">
        <f aca="false">K1353*(J1353/H1353)</f>
        <v>10630.6187744559</v>
      </c>
      <c r="M1353" s="26" t="n">
        <f aca="false">H1353/AVERAGE(K1233:K1352)</f>
        <v>8.75678322413474</v>
      </c>
      <c r="O1353" s="6" t="n">
        <f aca="false">J1353/AVERAGE(L1233:L1352)</f>
        <v>11.1585442647304</v>
      </c>
      <c r="Q1353" s="29" t="n">
        <f aca="false">1/M1353-(G1353/100-(((E1353/E1233)^(1/10))-1))</f>
        <v>0.096255295626269</v>
      </c>
      <c r="R1353" s="3" t="n">
        <f aca="false">((G1353/G1354+G1353/1200+((1+G1354/1200)^(-119))*(1-G1353/G1354)))</f>
        <v>0.992879687967373</v>
      </c>
      <c r="S1353" s="3" t="n">
        <f aca="false">S1352*R1352*E1352/E1353</f>
        <v>10.0036173694148</v>
      </c>
      <c r="T1353" s="9" t="n">
        <f aca="false">(($J1473/$J1353)^(1/10)-1)</f>
        <v>0.114507015370141</v>
      </c>
      <c r="U1353" s="9" t="n">
        <f aca="false">(($S1473/$S1353)^(1/10)-1)</f>
        <v>0.0808073412859891</v>
      </c>
      <c r="V1353" s="9" t="n">
        <f aca="false">T1353-U1353</f>
        <v>0.0336996740841522</v>
      </c>
      <c r="Y1353" s="28"/>
      <c r="Z1353" s="28"/>
    </row>
    <row r="1354" customFormat="false" ht="14.65" hidden="false" customHeight="false" outlineLevel="0" collapsed="false">
      <c r="A1354" s="11" t="n">
        <v>1983.02</v>
      </c>
      <c r="B1354" s="1" t="n">
        <v>146.8</v>
      </c>
      <c r="C1354" s="2" t="n">
        <v>6.89667</v>
      </c>
      <c r="D1354" s="1" t="n">
        <v>12.4933</v>
      </c>
      <c r="E1354" s="1" t="n">
        <v>97.9</v>
      </c>
      <c r="F1354" s="2" t="n">
        <f aca="false">F1353+1/12</f>
        <v>1983.1249999999</v>
      </c>
      <c r="G1354" s="3" t="n">
        <v>10.72</v>
      </c>
      <c r="H1354" s="2" t="n">
        <v>482.148780388151</v>
      </c>
      <c r="I1354" s="2" t="n">
        <v>22.6513694089888</v>
      </c>
      <c r="J1354" s="4" t="n">
        <f aca="false">J1353*((H1354+(I1354/12))/H1353)</f>
        <v>124542.179036212</v>
      </c>
      <c r="K1354" s="2" t="n">
        <f aca="false">D1354*$E$1862/E1354</f>
        <v>41.0328975342186</v>
      </c>
      <c r="L1354" s="4" t="n">
        <f aca="false">K1354*(J1354/H1354)</f>
        <v>10599.0654315607</v>
      </c>
      <c r="M1354" s="26" t="n">
        <f aca="false">H1354/AVERAGE(K1234:K1353)</f>
        <v>8.91049343662412</v>
      </c>
      <c r="O1354" s="6" t="n">
        <f aca="false">J1354/AVERAGE(L1234:L1353)</f>
        <v>11.3620682668486</v>
      </c>
      <c r="Q1354" s="29" t="n">
        <f aca="false">1/M1354-(G1354/100-(((E1354/E1234)^(1/10))-1))</f>
        <v>0.0910340188550722</v>
      </c>
      <c r="R1354" s="3" t="n">
        <f aca="false">((G1354/G1355+G1354/1200+((1+G1355/1200)^(-119))*(1-G1354/G1355)))</f>
        <v>1.02183570238395</v>
      </c>
      <c r="S1354" s="3" t="n">
        <f aca="false">S1353*R1353*E1353/E1354</f>
        <v>9.92224304949867</v>
      </c>
      <c r="T1354" s="9" t="n">
        <f aca="false">(($J1474/$J1354)^(1/10)-1)</f>
        <v>0.113787229480972</v>
      </c>
      <c r="U1354" s="9" t="n">
        <f aca="false">(($S1474/$S1354)^(1/10)-1)</f>
        <v>0.0845730404224354</v>
      </c>
      <c r="V1354" s="9" t="n">
        <f aca="false">T1354-U1354</f>
        <v>0.0292141890585362</v>
      </c>
      <c r="Y1354" s="28"/>
      <c r="Z1354" s="28"/>
    </row>
    <row r="1355" customFormat="false" ht="14.65" hidden="false" customHeight="false" outlineLevel="0" collapsed="false">
      <c r="A1355" s="11" t="n">
        <v>1983.03</v>
      </c>
      <c r="B1355" s="1" t="n">
        <v>151.9</v>
      </c>
      <c r="C1355" s="2" t="n">
        <v>6.91</v>
      </c>
      <c r="D1355" s="1" t="n">
        <v>12.42</v>
      </c>
      <c r="E1355" s="1" t="n">
        <v>97.9</v>
      </c>
      <c r="F1355" s="2" t="n">
        <f aca="false">F1354+1/12</f>
        <v>1983.20833333323</v>
      </c>
      <c r="G1355" s="3" t="n">
        <v>10.51</v>
      </c>
      <c r="H1355" s="2" t="n">
        <v>498.899180796731</v>
      </c>
      <c r="I1355" s="2" t="n">
        <v>22.6951503575077</v>
      </c>
      <c r="J1355" s="4" t="n">
        <f aca="false">J1354*((H1355+(I1355/12))/H1354)</f>
        <v>129357.442327627</v>
      </c>
      <c r="K1355" s="2" t="n">
        <f aca="false">D1355*$E$1862/E1355</f>
        <v>40.7921515832482</v>
      </c>
      <c r="L1355" s="4" t="n">
        <f aca="false">K1355*(J1355/H1355)</f>
        <v>10576.8231317256</v>
      </c>
      <c r="M1355" s="26" t="n">
        <f aca="false">H1355/AVERAGE(K1235:K1354)</f>
        <v>9.23282970519053</v>
      </c>
      <c r="O1355" s="6" t="n">
        <f aca="false">J1355/AVERAGE(L1235:L1354)</f>
        <v>11.7793127211263</v>
      </c>
      <c r="Q1355" s="29" t="n">
        <f aca="false">1/M1355-(G1355/100-(((E1355/E1235)^(1/10))-1))</f>
        <v>0.0882085106129321</v>
      </c>
      <c r="R1355" s="3" t="n">
        <f aca="false">((G1355/G1356+G1355/1200+((1+G1356/1200)^(-119))*(1-G1355/G1356)))</f>
        <v>1.01554745903536</v>
      </c>
      <c r="S1355" s="3" t="n">
        <f aca="false">S1354*R1354*E1354/E1355</f>
        <v>10.1389021957088</v>
      </c>
      <c r="T1355" s="9" t="n">
        <f aca="false">(($J1475/$J1355)^(1/10)-1)</f>
        <v>0.111545965234569</v>
      </c>
      <c r="U1355" s="9" t="n">
        <f aca="false">(($S1475/$S1355)^(1/10)-1)</f>
        <v>0.0846489880187227</v>
      </c>
      <c r="V1355" s="9" t="n">
        <f aca="false">T1355-U1355</f>
        <v>0.0268969772158465</v>
      </c>
      <c r="Y1355" s="28"/>
      <c r="Z1355" s="28"/>
    </row>
    <row r="1356" customFormat="false" ht="14.65" hidden="false" customHeight="false" outlineLevel="0" collapsed="false">
      <c r="A1356" s="11" t="n">
        <v>1983.04</v>
      </c>
      <c r="B1356" s="1" t="n">
        <v>157.7</v>
      </c>
      <c r="C1356" s="2" t="n">
        <v>6.92</v>
      </c>
      <c r="D1356" s="1" t="n">
        <v>12.4767</v>
      </c>
      <c r="E1356" s="1" t="n">
        <v>98.6</v>
      </c>
      <c r="F1356" s="2" t="n">
        <f aca="false">F1355+1/12</f>
        <v>1983.29166666656</v>
      </c>
      <c r="G1356" s="3" t="n">
        <v>10.4</v>
      </c>
      <c r="H1356" s="2" t="n">
        <v>514.271535496957</v>
      </c>
      <c r="I1356" s="2" t="n">
        <v>22.5666393509128</v>
      </c>
      <c r="J1356" s="4" t="n">
        <f aca="false">J1355*((H1356+(I1356/12))/H1355)</f>
        <v>133830.87530736</v>
      </c>
      <c r="K1356" s="2" t="n">
        <f aca="false">D1356*$E$1862/E1356</f>
        <v>40.6874550851927</v>
      </c>
      <c r="L1356" s="4" t="n">
        <f aca="false">K1356*(J1356/H1356)</f>
        <v>10588.2541658043</v>
      </c>
      <c r="M1356" s="26" t="n">
        <f aca="false">H1356/AVERAGE(K1236:K1355)</f>
        <v>9.53158128416041</v>
      </c>
      <c r="O1356" s="6" t="n">
        <f aca="false">J1356/AVERAGE(L1236:L1355)</f>
        <v>12.1650315906305</v>
      </c>
      <c r="Q1356" s="29" t="n">
        <f aca="false">1/M1356-(G1356/100-(((E1356/E1236)^(1/10))-1))</f>
        <v>0.0859376316392126</v>
      </c>
      <c r="R1356" s="3" t="n">
        <f aca="false">((G1356/G1357+G1356/1200+((1+G1357/1200)^(-119))*(1-G1356/G1357)))</f>
        <v>1.00990207343018</v>
      </c>
      <c r="S1356" s="3" t="n">
        <f aca="false">S1355*R1355*E1355/E1356</f>
        <v>10.2234372197289</v>
      </c>
      <c r="T1356" s="9" t="n">
        <f aca="false">(($J1476/$J1356)^(1/10)-1)</f>
        <v>0.105970601341534</v>
      </c>
      <c r="U1356" s="9" t="n">
        <f aca="false">(($S1476/$S1356)^(1/10)-1)</f>
        <v>0.0840666063975042</v>
      </c>
      <c r="V1356" s="9" t="n">
        <f aca="false">T1356-U1356</f>
        <v>0.0219039949440296</v>
      </c>
      <c r="Y1356" s="28"/>
      <c r="Z1356" s="28"/>
    </row>
    <row r="1357" customFormat="false" ht="14.65" hidden="false" customHeight="false" outlineLevel="0" collapsed="false">
      <c r="A1357" s="11" t="n">
        <v>1983.05</v>
      </c>
      <c r="B1357" s="1" t="n">
        <v>164.1</v>
      </c>
      <c r="C1357" s="2" t="n">
        <v>6.93</v>
      </c>
      <c r="D1357" s="1" t="n">
        <v>12.5333</v>
      </c>
      <c r="E1357" s="1" t="n">
        <v>99.2</v>
      </c>
      <c r="F1357" s="2" t="n">
        <f aca="false">F1356+1/12</f>
        <v>1983.3749999999</v>
      </c>
      <c r="G1357" s="3" t="n">
        <v>10.38</v>
      </c>
      <c r="H1357" s="2" t="n">
        <v>531.90566733871</v>
      </c>
      <c r="I1357" s="2" t="n">
        <v>22.4625610887097</v>
      </c>
      <c r="J1357" s="4" t="n">
        <f aca="false">J1356*((H1357+(I1357/12))/H1356)</f>
        <v>138907.000409553</v>
      </c>
      <c r="K1357" s="2" t="n">
        <f aca="false">D1357*$E$1862/E1357</f>
        <v>40.6248220625</v>
      </c>
      <c r="L1357" s="4" t="n">
        <f aca="false">K1357*(J1357/H1357)</f>
        <v>10609.1597089156</v>
      </c>
      <c r="M1357" s="26" t="n">
        <f aca="false">H1357/AVERAGE(K1237:K1356)</f>
        <v>9.8744565046684</v>
      </c>
      <c r="O1357" s="6" t="n">
        <f aca="false">J1357/AVERAGE(L1237:L1356)</f>
        <v>12.6052556483557</v>
      </c>
      <c r="Q1357" s="29" t="n">
        <f aca="false">1/M1357-(G1357/100-(((E1357/E1237)^(1/10))-1))</f>
        <v>0.0824088832454137</v>
      </c>
      <c r="R1357" s="3" t="n">
        <f aca="false">((G1357/G1358+G1357/1200+((1+G1358/1200)^(-119))*(1-G1357/G1358)))</f>
        <v>0.980173781082412</v>
      </c>
      <c r="S1357" s="3" t="n">
        <f aca="false">S1356*R1356*E1356/E1357</f>
        <v>10.2622228422847</v>
      </c>
      <c r="T1357" s="9" t="n">
        <f aca="false">(($J1477/$J1357)^(1/10)-1)</f>
        <v>0.102504172836902</v>
      </c>
      <c r="U1357" s="9" t="n">
        <f aca="false">(($S1477/$S1357)^(1/10)-1)</f>
        <v>0.0834800221509067</v>
      </c>
      <c r="V1357" s="9" t="n">
        <f aca="false">T1357-U1357</f>
        <v>0.0190241506859952</v>
      </c>
      <c r="Y1357" s="28"/>
      <c r="Z1357" s="28"/>
    </row>
    <row r="1358" customFormat="false" ht="14.65" hidden="false" customHeight="false" outlineLevel="0" collapsed="false">
      <c r="A1358" s="11" t="n">
        <v>1983.06</v>
      </c>
      <c r="B1358" s="1" t="n">
        <v>166.4</v>
      </c>
      <c r="C1358" s="2" t="n">
        <v>6.94</v>
      </c>
      <c r="D1358" s="1" t="n">
        <v>12.59</v>
      </c>
      <c r="E1358" s="1" t="n">
        <v>99.5</v>
      </c>
      <c r="F1358" s="2" t="n">
        <f aca="false">F1357+1/12</f>
        <v>1983.45833333323</v>
      </c>
      <c r="G1358" s="3" t="n">
        <v>10.85</v>
      </c>
      <c r="H1358" s="2" t="n">
        <v>537.73456080402</v>
      </c>
      <c r="I1358" s="2" t="n">
        <v>22.4271505527638</v>
      </c>
      <c r="J1358" s="4" t="n">
        <f aca="false">J1357*((H1358+(I1358/12))/H1357)</f>
        <v>140917.284419575</v>
      </c>
      <c r="K1358" s="2" t="n">
        <f aca="false">D1358*$E$1862/E1358</f>
        <v>40.6855656281407</v>
      </c>
      <c r="L1358" s="4" t="n">
        <f aca="false">K1358*(J1358/H1358)</f>
        <v>10661.9507863128</v>
      </c>
      <c r="M1358" s="26" t="n">
        <f aca="false">H1358/AVERAGE(K1238:K1357)</f>
        <v>10.00011790313</v>
      </c>
      <c r="O1358" s="6" t="n">
        <f aca="false">J1358/AVERAGE(L1238:L1357)</f>
        <v>12.76736276954</v>
      </c>
      <c r="Q1358" s="29" t="n">
        <f aca="false">1/M1358-(G1358/100-(((E1358/E1238)^(1/10))-1))</f>
        <v>0.0760251033162316</v>
      </c>
      <c r="R1358" s="3" t="n">
        <f aca="false">((G1358/G1359+G1358/1200+((1+G1359/1200)^(-119))*(1-G1358/G1359)))</f>
        <v>0.97761600247503</v>
      </c>
      <c r="S1358" s="3" t="n">
        <f aca="false">S1357*R1357*E1357/E1358</f>
        <v>10.028433840711</v>
      </c>
      <c r="T1358" s="9" t="n">
        <f aca="false">(($J1478/$J1358)^(1/10)-1)</f>
        <v>0.101717557003885</v>
      </c>
      <c r="U1358" s="9" t="n">
        <f aca="false">(($S1478/$S1358)^(1/10)-1)</f>
        <v>0.0870191427220688</v>
      </c>
      <c r="V1358" s="9" t="n">
        <f aca="false">T1358-U1358</f>
        <v>0.0146984142818161</v>
      </c>
      <c r="Y1358" s="28"/>
      <c r="Z1358" s="28"/>
    </row>
    <row r="1359" customFormat="false" ht="14.65" hidden="false" customHeight="false" outlineLevel="0" collapsed="false">
      <c r="A1359" s="11" t="n">
        <v>1983.07</v>
      </c>
      <c r="B1359" s="1" t="n">
        <v>167</v>
      </c>
      <c r="C1359" s="2" t="n">
        <v>6.96</v>
      </c>
      <c r="D1359" s="1" t="n">
        <v>12.8267</v>
      </c>
      <c r="E1359" s="1" t="n">
        <v>99.9</v>
      </c>
      <c r="F1359" s="2" t="n">
        <f aca="false">F1358+1/12</f>
        <v>1983.54166666656</v>
      </c>
      <c r="G1359" s="3" t="n">
        <v>11.38</v>
      </c>
      <c r="H1359" s="2" t="n">
        <v>537.512652652653</v>
      </c>
      <c r="I1359" s="2" t="n">
        <v>22.4017249249249</v>
      </c>
      <c r="J1359" s="4" t="n">
        <f aca="false">J1358*((H1359+(I1359/12))/H1358)</f>
        <v>141348.343117259</v>
      </c>
      <c r="K1359" s="2" t="n">
        <f aca="false">D1359*$E$1862/E1359</f>
        <v>41.2845122262262</v>
      </c>
      <c r="L1359" s="4" t="n">
        <f aca="false">K1359*(J1359/H1359)</f>
        <v>10856.4837883961</v>
      </c>
      <c r="M1359" s="26" t="n">
        <f aca="false">H1359/AVERAGE(K1239:K1358)</f>
        <v>10.014475995571</v>
      </c>
      <c r="O1359" s="6" t="n">
        <f aca="false">J1359/AVERAGE(L1239:L1358)</f>
        <v>12.7868960409034</v>
      </c>
      <c r="Q1359" s="29" t="n">
        <f aca="false">1/M1359-(G1359/100-(((E1359/E1239)^(1/10))-1))</f>
        <v>0.0707717739327202</v>
      </c>
      <c r="R1359" s="3" t="n">
        <f aca="false">((G1359/G1360+G1359/1200+((1+G1360/1200)^(-119))*(1-G1359/G1360)))</f>
        <v>0.98213867029786</v>
      </c>
      <c r="S1359" s="3" t="n">
        <f aca="false">S1358*R1358*E1358/E1359</f>
        <v>9.7647023177467</v>
      </c>
      <c r="T1359" s="9" t="n">
        <f aca="false">(($J1479/$J1359)^(1/10)-1)</f>
        <v>0.101448282996343</v>
      </c>
      <c r="U1359" s="9" t="n">
        <f aca="false">(($S1479/$S1359)^(1/10)-1)</f>
        <v>0.0916785946619012</v>
      </c>
      <c r="V1359" s="9" t="n">
        <f aca="false">T1359-U1359</f>
        <v>0.00976968833444136</v>
      </c>
      <c r="Y1359" s="28"/>
      <c r="Z1359" s="28"/>
    </row>
    <row r="1360" customFormat="false" ht="14.65" hidden="false" customHeight="false" outlineLevel="0" collapsed="false">
      <c r="A1360" s="11" t="n">
        <v>1983.08</v>
      </c>
      <c r="B1360" s="1" t="n">
        <v>162.4</v>
      </c>
      <c r="C1360" s="2" t="n">
        <v>6.98</v>
      </c>
      <c r="D1360" s="1" t="n">
        <v>13.0633</v>
      </c>
      <c r="E1360" s="1" t="n">
        <v>100.2</v>
      </c>
      <c r="F1360" s="2" t="n">
        <f aca="false">F1359+1/12</f>
        <v>1983.6249999999</v>
      </c>
      <c r="G1360" s="3" t="n">
        <v>11.85</v>
      </c>
      <c r="H1360" s="2" t="n">
        <v>521.141924151697</v>
      </c>
      <c r="I1360" s="2" t="n">
        <v>22.3988339321357</v>
      </c>
      <c r="J1360" s="4" t="n">
        <f aca="false">J1359*((H1360+(I1360/12))/H1359)</f>
        <v>137534.221098408</v>
      </c>
      <c r="K1360" s="2" t="n">
        <f aca="false">D1360*$E$1862/E1360</f>
        <v>41.9201557744511</v>
      </c>
      <c r="L1360" s="4" t="n">
        <f aca="false">K1360*(J1360/H1360)</f>
        <v>11063.1206310026</v>
      </c>
      <c r="M1360" s="26" t="n">
        <f aca="false">H1360/AVERAGE(K1240:K1359)</f>
        <v>9.72805693566521</v>
      </c>
      <c r="O1360" s="6" t="n">
        <f aca="false">J1360/AVERAGE(L1240:L1359)</f>
        <v>12.422837481069</v>
      </c>
      <c r="Q1360" s="29" t="n">
        <f aca="false">1/M1360-(G1360/100-(((E1360/E1240)^(1/10))-1))</f>
        <v>0.0673968529107451</v>
      </c>
      <c r="R1360" s="3" t="n">
        <f aca="false">((G1360/G1361+G1360/1200+((1+G1361/1200)^(-119))*(1-G1360/G1361)))</f>
        <v>1.02160503385283</v>
      </c>
      <c r="S1360" s="3" t="n">
        <f aca="false">S1359*R1359*E1359/E1360</f>
        <v>9.56157830185227</v>
      </c>
      <c r="T1360" s="9" t="n">
        <f aca="false">(($J1480/$J1360)^(1/10)-1)</f>
        <v>0.106090673937659</v>
      </c>
      <c r="U1360" s="9" t="n">
        <f aca="false">(($S1480/$S1360)^(1/10)-1)</f>
        <v>0.0952683719752054</v>
      </c>
      <c r="V1360" s="9" t="n">
        <f aca="false">T1360-U1360</f>
        <v>0.010822301962454</v>
      </c>
      <c r="Y1360" s="28"/>
      <c r="Z1360" s="28"/>
    </row>
    <row r="1361" customFormat="false" ht="14.65" hidden="false" customHeight="false" outlineLevel="0" collapsed="false">
      <c r="A1361" s="11" t="n">
        <v>1983.09</v>
      </c>
      <c r="B1361" s="1" t="n">
        <v>167.2</v>
      </c>
      <c r="C1361" s="2" t="n">
        <v>7</v>
      </c>
      <c r="D1361" s="1" t="n">
        <v>13.3</v>
      </c>
      <c r="E1361" s="1" t="n">
        <v>100.7</v>
      </c>
      <c r="F1361" s="2" t="n">
        <f aca="false">F1360+1/12</f>
        <v>1983.70833333323</v>
      </c>
      <c r="G1361" s="3" t="n">
        <v>11.65</v>
      </c>
      <c r="H1361" s="2" t="n">
        <v>533.881056603774</v>
      </c>
      <c r="I1361" s="2" t="n">
        <v>22.3514796425025</v>
      </c>
      <c r="J1361" s="4" t="n">
        <f aca="false">J1360*((H1361+(I1361/12))/H1360)</f>
        <v>141387.760818489</v>
      </c>
      <c r="K1361" s="2" t="n">
        <f aca="false">D1361*$E$1862/E1361</f>
        <v>42.4678113207547</v>
      </c>
      <c r="L1361" s="4" t="n">
        <f aca="false">K1361*(J1361/H1361)</f>
        <v>11246.7537014707</v>
      </c>
      <c r="M1361" s="26" t="n">
        <f aca="false">H1361/AVERAGE(K1241:K1360)</f>
        <v>9.98420245802878</v>
      </c>
      <c r="O1361" s="6" t="n">
        <f aca="false">J1361/AVERAGE(L1241:L1360)</f>
        <v>12.7498844937569</v>
      </c>
      <c r="Q1361" s="29" t="n">
        <f aca="false">1/M1361-(G1361/100-(((E1361/E1241)^(1/10))-1))</f>
        <v>0.0670589047198176</v>
      </c>
      <c r="R1361" s="3" t="n">
        <f aca="false">((G1361/G1362+G1361/1200+((1+G1362/1200)^(-119))*(1-G1361/G1362)))</f>
        <v>1.01618855378598</v>
      </c>
      <c r="S1361" s="3" t="n">
        <f aca="false">S1360*R1360*E1360/E1361</f>
        <v>9.71965525104249</v>
      </c>
      <c r="T1361" s="9" t="n">
        <f aca="false">(($J1481/$J1361)^(1/10)-1)</f>
        <v>0.104295358522325</v>
      </c>
      <c r="U1361" s="9" t="n">
        <f aca="false">(($S1481/$S1361)^(1/10)-1)</f>
        <v>0.0964100469031584</v>
      </c>
      <c r="V1361" s="9" t="n">
        <f aca="false">T1361-U1361</f>
        <v>0.00788531161916617</v>
      </c>
      <c r="Y1361" s="28"/>
      <c r="Z1361" s="28"/>
    </row>
    <row r="1362" customFormat="false" ht="14.65" hidden="false" customHeight="false" outlineLevel="0" collapsed="false">
      <c r="A1362" s="11" t="n">
        <v>1983.1</v>
      </c>
      <c r="B1362" s="1" t="n">
        <v>167.7</v>
      </c>
      <c r="C1362" s="2" t="n">
        <v>7.03</v>
      </c>
      <c r="D1362" s="1" t="n">
        <v>13.5433</v>
      </c>
      <c r="E1362" s="1" t="n">
        <v>101</v>
      </c>
      <c r="F1362" s="2" t="n">
        <f aca="false">F1361+1/12</f>
        <v>1983.79166666656</v>
      </c>
      <c r="G1362" s="3" t="n">
        <v>11.54</v>
      </c>
      <c r="H1362" s="2" t="n">
        <v>533.887063366337</v>
      </c>
      <c r="I1362" s="2" t="n">
        <v>22.3805966336634</v>
      </c>
      <c r="J1362" s="4" t="n">
        <f aca="false">J1361*((H1362+(I1362/12))/H1361)</f>
        <v>141883.272848908</v>
      </c>
      <c r="K1362" s="2" t="n">
        <f aca="false">D1362*$E$1862/E1362</f>
        <v>43.1162353326733</v>
      </c>
      <c r="L1362" s="4" t="n">
        <f aca="false">K1362*(J1362/H1362)</f>
        <v>11458.3645150543</v>
      </c>
      <c r="M1362" s="26" t="n">
        <f aca="false">H1362/AVERAGE(K1242:K1361)</f>
        <v>10.0033917994496</v>
      </c>
      <c r="O1362" s="6" t="n">
        <f aca="false">J1362/AVERAGE(L1242:L1361)</f>
        <v>12.7735396361706</v>
      </c>
      <c r="Q1362" s="29" t="n">
        <f aca="false">1/M1362-(G1362/100-(((E1362/E1242)^(1/10))-1))</f>
        <v>0.0673346941407564</v>
      </c>
      <c r="R1362" s="3" t="n">
        <f aca="false">((G1362/G1363+G1362/1200+((1+G1363/1200)^(-119))*(1-G1362/G1363)))</f>
        <v>1.00083330983869</v>
      </c>
      <c r="S1362" s="3" t="n">
        <f aca="false">S1361*R1361*E1361/E1362</f>
        <v>9.84766478192586</v>
      </c>
      <c r="T1362" s="9" t="n">
        <f aca="false">(($J1482/$J1362)^(1/10)-1)</f>
        <v>0.104816831781166</v>
      </c>
      <c r="U1362" s="9" t="n">
        <f aca="false">(($S1482/$S1362)^(1/10)-1)</f>
        <v>0.0952637967687988</v>
      </c>
      <c r="V1362" s="9" t="n">
        <f aca="false">T1362-U1362</f>
        <v>0.00955303501236759</v>
      </c>
      <c r="Y1362" s="28"/>
      <c r="Z1362" s="28"/>
    </row>
    <row r="1363" customFormat="false" ht="14.65" hidden="false" customHeight="false" outlineLevel="0" collapsed="false">
      <c r="A1363" s="11" t="n">
        <v>1983.11</v>
      </c>
      <c r="B1363" s="1" t="n">
        <v>165.2</v>
      </c>
      <c r="C1363" s="2" t="n">
        <v>7.06</v>
      </c>
      <c r="D1363" s="1" t="n">
        <v>13.7867</v>
      </c>
      <c r="E1363" s="1" t="n">
        <v>101.2</v>
      </c>
      <c r="F1363" s="2" t="n">
        <f aca="false">F1362+1/12</f>
        <v>1983.8749999999</v>
      </c>
      <c r="G1363" s="3" t="n">
        <v>11.69</v>
      </c>
      <c r="H1363" s="2" t="n">
        <v>524.888719367589</v>
      </c>
      <c r="I1363" s="2" t="n">
        <v>22.4316849802372</v>
      </c>
      <c r="J1363" s="4" t="n">
        <f aca="false">J1362*((H1363+(I1363/12))/H1362)</f>
        <v>139988.694089731</v>
      </c>
      <c r="K1363" s="2" t="n">
        <f aca="false">D1363*$E$1862/E1363</f>
        <v>43.8043783735178</v>
      </c>
      <c r="L1363" s="4" t="n">
        <f aca="false">K1363*(J1363/H1363)</f>
        <v>11682.700537572</v>
      </c>
      <c r="M1363" s="26" t="n">
        <f aca="false">H1363/AVERAGE(K1243:K1362)</f>
        <v>9.85358164936428</v>
      </c>
      <c r="O1363" s="6" t="n">
        <f aca="false">J1363/AVERAGE(L1243:L1362)</f>
        <v>12.5814911995131</v>
      </c>
      <c r="Q1363" s="29" t="n">
        <f aca="false">1/M1363-(G1363/100-(((E1363/E1243)^(1/10))-1))</f>
        <v>0.066858837415098</v>
      </c>
      <c r="R1363" s="3" t="n">
        <f aca="false">((G1363/G1364+G1363/1200+((1+G1364/1200)^(-119))*(1-G1363/G1364)))</f>
        <v>1.00158990272261</v>
      </c>
      <c r="S1363" s="3" t="n">
        <f aca="false">S1362*R1362*E1362/E1363</f>
        <v>9.83639293207072</v>
      </c>
      <c r="T1363" s="9" t="n">
        <f aca="false">(($J1483/$J1363)^(1/10)-1)</f>
        <v>0.106235881353213</v>
      </c>
      <c r="U1363" s="9" t="n">
        <f aca="false">(($S1483/$S1363)^(1/10)-1)</f>
        <v>0.0925419655793229</v>
      </c>
      <c r="V1363" s="9" t="n">
        <f aca="false">T1363-U1363</f>
        <v>0.0136939157738905</v>
      </c>
      <c r="Y1363" s="28"/>
      <c r="Z1363" s="28"/>
    </row>
    <row r="1364" customFormat="false" ht="14.65" hidden="false" customHeight="false" outlineLevel="0" collapsed="false">
      <c r="A1364" s="11" t="n">
        <v>1983.12</v>
      </c>
      <c r="B1364" s="1" t="n">
        <v>164.4</v>
      </c>
      <c r="C1364" s="2" t="n">
        <v>7.09</v>
      </c>
      <c r="D1364" s="1" t="n">
        <v>14.03</v>
      </c>
      <c r="E1364" s="1" t="n">
        <v>101.3</v>
      </c>
      <c r="F1364" s="2" t="n">
        <f aca="false">F1363+1/12</f>
        <v>1983.95833333323</v>
      </c>
      <c r="G1364" s="3" t="n">
        <v>11.83</v>
      </c>
      <c r="H1364" s="2" t="n">
        <v>521.831241855874</v>
      </c>
      <c r="I1364" s="2" t="n">
        <v>22.5047658440276</v>
      </c>
      <c r="J1364" s="4" t="n">
        <f aca="false">J1363*((H1364+(I1364/12))/H1363)</f>
        <v>139673.431293016</v>
      </c>
      <c r="K1364" s="2" t="n">
        <f aca="false">D1364*$E$1862/E1364</f>
        <v>44.5334082922014</v>
      </c>
      <c r="L1364" s="4" t="n">
        <f aca="false">K1364*(J1364/H1364)</f>
        <v>11919.8189844344</v>
      </c>
      <c r="M1364" s="26" t="n">
        <f aca="false">H1364/AVERAGE(K1244:K1363)</f>
        <v>9.81501090360867</v>
      </c>
      <c r="O1364" s="6" t="n">
        <f aca="false">J1364/AVERAGE(L1244:L1363)</f>
        <v>12.5310763173235</v>
      </c>
      <c r="Q1364" s="29" t="n">
        <f aca="false">1/M1364-(G1364/100-(((E1364/E1244)^(1/10))-1))</f>
        <v>0.0652596440910509</v>
      </c>
      <c r="R1364" s="3" t="n">
        <f aca="false">((G1364/G1365+G1364/1200+((1+G1365/1200)^(-119))*(1-G1364/G1365)))</f>
        <v>1.01923479932977</v>
      </c>
      <c r="S1364" s="3" t="n">
        <f aca="false">S1363*R1363*E1363/E1364</f>
        <v>9.84230624092179</v>
      </c>
      <c r="T1364" s="9" t="n">
        <f aca="false">(($J1484/$J1364)^(1/10)-1)</f>
        <v>0.107463470781697</v>
      </c>
      <c r="U1364" s="9" t="n">
        <f aca="false">(($S1484/$S1364)^(1/10)-1)</f>
        <v>0.0925852551854933</v>
      </c>
      <c r="V1364" s="9" t="n">
        <f aca="false">T1364-U1364</f>
        <v>0.0148782155962039</v>
      </c>
      <c r="Y1364" s="28"/>
      <c r="Z1364" s="28"/>
    </row>
    <row r="1365" customFormat="false" ht="14.65" hidden="false" customHeight="false" outlineLevel="0" collapsed="false">
      <c r="A1365" s="11" t="n">
        <v>1984.01</v>
      </c>
      <c r="B1365" s="1" t="n">
        <v>166.4</v>
      </c>
      <c r="C1365" s="2" t="n">
        <v>7.12</v>
      </c>
      <c r="D1365" s="1" t="n">
        <v>14.44</v>
      </c>
      <c r="E1365" s="1" t="n">
        <v>101.9</v>
      </c>
      <c r="F1365" s="2" t="n">
        <f aca="false">F1364+1/12</f>
        <v>1984.04166666656</v>
      </c>
      <c r="G1365" s="3" t="n">
        <v>11.67</v>
      </c>
      <c r="H1365" s="2" t="n">
        <v>525.069566241413</v>
      </c>
      <c r="I1365" s="2" t="n">
        <v>22.4669189401374</v>
      </c>
      <c r="J1365" s="4" t="n">
        <f aca="false">J1364*((H1365+(I1365/12))/H1364)</f>
        <v>141041.326619243</v>
      </c>
      <c r="K1365" s="2" t="n">
        <f aca="false">D1365*$E$1862/E1365</f>
        <v>45.5649311089303</v>
      </c>
      <c r="L1365" s="4" t="n">
        <f aca="false">K1365*(J1365/H1365)</f>
        <v>12239.4035840256</v>
      </c>
      <c r="M1365" s="26" t="n">
        <f aca="false">H1365/AVERAGE(K1245:K1364)</f>
        <v>9.89493180920254</v>
      </c>
      <c r="O1365" s="6" t="n">
        <f aca="false">J1365/AVERAGE(L1245:L1364)</f>
        <v>12.6307500878503</v>
      </c>
      <c r="Q1365" s="29" t="n">
        <f aca="false">1/M1365-(G1365/100-(((E1365/E1245)^(1/10))-1))</f>
        <v>0.0657430676135771</v>
      </c>
      <c r="R1365" s="3" t="n">
        <f aca="false">((G1365/G1366+G1365/1200+((1+G1366/1200)^(-119))*(1-G1365/G1366)))</f>
        <v>0.999830404534389</v>
      </c>
      <c r="S1365" s="3" t="n">
        <f aca="false">S1364*R1364*E1364/E1365</f>
        <v>9.97255358169909</v>
      </c>
      <c r="T1365" s="9" t="n">
        <f aca="false">(($J1485/$J1365)^(1/10)-1)</f>
        <v>0.107987631268387</v>
      </c>
      <c r="U1365" s="9" t="n">
        <f aca="false">(($S1485/$S1365)^(1/10)-1)</f>
        <v>0.0915380839771292</v>
      </c>
      <c r="V1365" s="9" t="n">
        <f aca="false">T1365-U1365</f>
        <v>0.0164495472912578</v>
      </c>
      <c r="Y1365" s="28"/>
      <c r="Z1365" s="28"/>
    </row>
    <row r="1366" customFormat="false" ht="14.65" hidden="false" customHeight="false" outlineLevel="0" collapsed="false">
      <c r="A1366" s="11" t="n">
        <v>1984.02</v>
      </c>
      <c r="B1366" s="1" t="n">
        <v>157.3</v>
      </c>
      <c r="C1366" s="2" t="n">
        <v>7.15</v>
      </c>
      <c r="D1366" s="1" t="n">
        <v>14.85</v>
      </c>
      <c r="E1366" s="1" t="n">
        <v>102.4</v>
      </c>
      <c r="F1366" s="2" t="n">
        <f aca="false">F1365+1/12</f>
        <v>1984.1249999999</v>
      </c>
      <c r="G1366" s="3" t="n">
        <v>11.84</v>
      </c>
      <c r="H1366" s="2" t="n">
        <v>493.931216796875</v>
      </c>
      <c r="I1366" s="2" t="n">
        <v>22.4514189453125</v>
      </c>
      <c r="J1366" s="4" t="n">
        <f aca="false">J1365*((H1366+(I1366/12))/H1365)</f>
        <v>133179.677635797</v>
      </c>
      <c r="K1366" s="2" t="n">
        <f aca="false">D1366*$E$1862/E1366</f>
        <v>46.6298701171875</v>
      </c>
      <c r="L1366" s="4" t="n">
        <f aca="false">K1366*(J1366/H1366)</f>
        <v>12572.9066299528</v>
      </c>
      <c r="M1366" s="26" t="n">
        <f aca="false">H1366/AVERAGE(K1246:K1365)</f>
        <v>9.32452964572799</v>
      </c>
      <c r="O1366" s="6" t="n">
        <f aca="false">J1366/AVERAGE(L1246:L1365)</f>
        <v>11.9023993358472</v>
      </c>
      <c r="Q1366" s="29" t="n">
        <f aca="false">1/M1366-(G1366/100-(((E1366/E1246)^(1/10))-1))</f>
        <v>0.0693714441810556</v>
      </c>
      <c r="R1366" s="3" t="n">
        <f aca="false">((G1366/G1367+G1366/1200+((1+G1367/1200)^(-119))*(1-G1366/G1367)))</f>
        <v>0.982459929061077</v>
      </c>
      <c r="S1366" s="3" t="n">
        <f aca="false">S1365*R1365*E1365/E1366</f>
        <v>9.92217643084557</v>
      </c>
      <c r="T1366" s="9" t="n">
        <f aca="false">(($J1486/$J1366)^(1/10)-1)</f>
        <v>0.113896717110254</v>
      </c>
      <c r="U1366" s="9" t="n">
        <f aca="false">(($S1486/$S1366)^(1/10)-1)</f>
        <v>0.0904404146314781</v>
      </c>
      <c r="V1366" s="9" t="n">
        <f aca="false">T1366-U1366</f>
        <v>0.0234563024787762</v>
      </c>
      <c r="Y1366" s="28"/>
      <c r="Z1366" s="28"/>
    </row>
    <row r="1367" customFormat="false" ht="14.65" hidden="false" customHeight="false" outlineLevel="0" collapsed="false">
      <c r="A1367" s="11" t="n">
        <v>1984.03</v>
      </c>
      <c r="B1367" s="1" t="n">
        <v>157.4</v>
      </c>
      <c r="C1367" s="2" t="n">
        <v>7.18</v>
      </c>
      <c r="D1367" s="1" t="n">
        <v>15.26</v>
      </c>
      <c r="E1367" s="1" t="n">
        <v>102.6</v>
      </c>
      <c r="F1367" s="2" t="n">
        <f aca="false">F1366+1/12</f>
        <v>1984.20833333323</v>
      </c>
      <c r="G1367" s="3" t="n">
        <v>12.32</v>
      </c>
      <c r="H1367" s="2" t="n">
        <v>493.281781676413</v>
      </c>
      <c r="I1367" s="2" t="n">
        <v>22.5016721247563</v>
      </c>
      <c r="J1367" s="4" t="n">
        <f aca="false">J1366*((H1367+(I1367/12))/H1366)</f>
        <v>133510.166756104</v>
      </c>
      <c r="K1367" s="2" t="n">
        <f aca="false">D1367*$E$1862/E1367</f>
        <v>47.8238881091618</v>
      </c>
      <c r="L1367" s="4" t="n">
        <f aca="false">K1367*(J1367/H1367)</f>
        <v>12943.870042555</v>
      </c>
      <c r="M1367" s="26" t="n">
        <f aca="false">H1367/AVERAGE(K1247:K1366)</f>
        <v>9.32674706650824</v>
      </c>
      <c r="O1367" s="6" t="n">
        <f aca="false">J1367/AVERAGE(L1247:L1366)</f>
        <v>11.904570260566</v>
      </c>
      <c r="Q1367" s="29" t="n">
        <f aca="false">1/M1367-(G1367/100-(((E1367/E1247)^(1/10))-1))</f>
        <v>0.063392502935456</v>
      </c>
      <c r="R1367" s="3" t="n">
        <f aca="false">((G1367/G1368+G1367/1200+((1+G1368/1200)^(-119))*(1-G1367/G1368)))</f>
        <v>0.992782797329545</v>
      </c>
      <c r="S1367" s="3" t="n">
        <f aca="false">S1366*R1366*E1366/E1367</f>
        <v>9.72913852869118</v>
      </c>
      <c r="T1367" s="9" t="n">
        <f aca="false">(($J1487/$J1367)^(1/10)-1)</f>
        <v>0.111647390452425</v>
      </c>
      <c r="U1367" s="9" t="n">
        <f aca="false">(($S1487/$S1367)^(1/10)-1)</f>
        <v>0.0886369512397023</v>
      </c>
      <c r="V1367" s="9" t="n">
        <f aca="false">T1367-U1367</f>
        <v>0.0230104392127228</v>
      </c>
      <c r="Y1367" s="28"/>
      <c r="Z1367" s="28"/>
    </row>
    <row r="1368" customFormat="false" ht="14.65" hidden="false" customHeight="false" outlineLevel="0" collapsed="false">
      <c r="A1368" s="11" t="n">
        <v>1984.04</v>
      </c>
      <c r="B1368" s="1" t="n">
        <v>157.6</v>
      </c>
      <c r="C1368" s="2" t="n">
        <v>7.22333</v>
      </c>
      <c r="D1368" s="1" t="n">
        <v>15.5733</v>
      </c>
      <c r="E1368" s="1" t="n">
        <v>103.1</v>
      </c>
      <c r="F1368" s="2" t="n">
        <f aca="false">F1367+1/12</f>
        <v>1984.29166666656</v>
      </c>
      <c r="G1368" s="3" t="n">
        <v>12.63</v>
      </c>
      <c r="H1368" s="2" t="n">
        <v>491.513280310378</v>
      </c>
      <c r="I1368" s="2" t="n">
        <v>22.5276816184287</v>
      </c>
      <c r="J1368" s="4" t="n">
        <f aca="false">J1367*((H1368+(I1368/12))/H1367)</f>
        <v>133539.615708766</v>
      </c>
      <c r="K1368" s="2" t="n">
        <f aca="false">D1368*$E$1862/E1368</f>
        <v>48.569059443259</v>
      </c>
      <c r="L1368" s="4" t="n">
        <f aca="false">K1368*(J1368/H1368)</f>
        <v>13195.7645768866</v>
      </c>
      <c r="M1368" s="26" t="n">
        <f aca="false">H1368/AVERAGE(K1248:K1367)</f>
        <v>9.30564340459482</v>
      </c>
      <c r="O1368" s="6" t="n">
        <f aca="false">J1368/AVERAGE(L1248:L1367)</f>
        <v>11.8765430988687</v>
      </c>
      <c r="Q1368" s="29" t="n">
        <f aca="false">1/M1368-(G1368/100-(((E1368/E1248)^(1/10))-1))</f>
        <v>0.0606097137947415</v>
      </c>
      <c r="R1368" s="3" t="n">
        <f aca="false">((G1368/G1369+G1368/1200+((1+G1369/1200)^(-119))*(1-G1368/G1369)))</f>
        <v>0.967859509236794</v>
      </c>
      <c r="S1368" s="3" t="n">
        <f aca="false">S1367*R1367*E1367/E1368</f>
        <v>9.61207887447898</v>
      </c>
      <c r="T1368" s="9" t="n">
        <f aca="false">(($J1488/$J1368)^(1/10)-1)</f>
        <v>0.107696211239933</v>
      </c>
      <c r="U1368" s="9" t="n">
        <f aca="false">(($S1488/$S1368)^(1/10)-1)</f>
        <v>0.0865366525882574</v>
      </c>
      <c r="V1368" s="9" t="n">
        <f aca="false">T1368-U1368</f>
        <v>0.0211595586516753</v>
      </c>
      <c r="Y1368" s="28"/>
      <c r="Z1368" s="28"/>
    </row>
    <row r="1369" customFormat="false" ht="14.65" hidden="false" customHeight="false" outlineLevel="0" collapsed="false">
      <c r="A1369" s="11" t="n">
        <v>1984.05</v>
      </c>
      <c r="B1369" s="1" t="n">
        <v>156.6</v>
      </c>
      <c r="C1369" s="2" t="n">
        <v>7.26667</v>
      </c>
      <c r="D1369" s="1" t="n">
        <v>15.8867</v>
      </c>
      <c r="E1369" s="1" t="n">
        <v>103.4</v>
      </c>
      <c r="F1369" s="2" t="n">
        <f aca="false">F1368+1/12</f>
        <v>1984.3749999999</v>
      </c>
      <c r="G1369" s="3" t="n">
        <v>13.41</v>
      </c>
      <c r="H1369" s="2" t="n">
        <v>486.977535783366</v>
      </c>
      <c r="I1369" s="2" t="n">
        <v>22.5970948272727</v>
      </c>
      <c r="J1369" s="4" t="n">
        <f aca="false">J1368*((H1369+(I1369/12))/H1368)</f>
        <v>132818.914325237</v>
      </c>
      <c r="K1369" s="2" t="n">
        <f aca="false">D1369*$E$1862/E1369</f>
        <v>49.4027204197292</v>
      </c>
      <c r="L1369" s="4" t="n">
        <f aca="false">K1369*(J1369/H1369)</f>
        <v>13474.1650460456</v>
      </c>
      <c r="M1369" s="26" t="n">
        <f aca="false">H1369/AVERAGE(K1249:K1368)</f>
        <v>9.23183181689605</v>
      </c>
      <c r="O1369" s="6" t="n">
        <f aca="false">J1369/AVERAGE(L1249:L1368)</f>
        <v>11.7810825425878</v>
      </c>
      <c r="Q1369" s="29" t="n">
        <f aca="false">1/M1369-(G1369/100-(((E1369/E1249)^(1/10))-1))</f>
        <v>0.0526420893537802</v>
      </c>
      <c r="R1369" s="3" t="n">
        <f aca="false">((G1369/G1370+G1369/1200+((1+G1370/1200)^(-119))*(1-G1369/G1370)))</f>
        <v>1.00301781612318</v>
      </c>
      <c r="S1369" s="3" t="n">
        <f aca="false">S1368*R1368*E1368/E1369</f>
        <v>9.27615023443591</v>
      </c>
      <c r="T1369" s="9" t="n">
        <f aca="false">(($J1489/$J1369)^(1/10)-1)</f>
        <v>0.109388750121975</v>
      </c>
      <c r="U1369" s="9" t="n">
        <f aca="false">(($S1489/$S1369)^(1/10)-1)</f>
        <v>0.0893430933950801</v>
      </c>
      <c r="V1369" s="9" t="n">
        <f aca="false">T1369-U1369</f>
        <v>0.0200456567268952</v>
      </c>
      <c r="Y1369" s="28"/>
      <c r="Z1369" s="28"/>
    </row>
    <row r="1370" customFormat="false" ht="14.65" hidden="false" customHeight="false" outlineLevel="0" collapsed="false">
      <c r="A1370" s="11" t="n">
        <v>1984.06</v>
      </c>
      <c r="B1370" s="1" t="n">
        <v>153.1</v>
      </c>
      <c r="C1370" s="2" t="n">
        <v>7.31</v>
      </c>
      <c r="D1370" s="1" t="n">
        <v>16.2</v>
      </c>
      <c r="E1370" s="1" t="n">
        <v>103.7</v>
      </c>
      <c r="F1370" s="2" t="n">
        <f aca="false">F1369+1/12</f>
        <v>1984.45833333323</v>
      </c>
      <c r="G1370" s="3" t="n">
        <v>13.56</v>
      </c>
      <c r="H1370" s="2" t="n">
        <v>474.716298939248</v>
      </c>
      <c r="I1370" s="2" t="n">
        <v>22.6660754098361</v>
      </c>
      <c r="J1370" s="4" t="n">
        <f aca="false">J1369*((H1370+(I1370/12))/H1369)</f>
        <v>129989.932622056</v>
      </c>
      <c r="K1370" s="2" t="n">
        <f aca="false">D1370*$E$1862/E1370</f>
        <v>50.2312478302797</v>
      </c>
      <c r="L1370" s="4" t="n">
        <f aca="false">K1370*(J1370/H1370)</f>
        <v>13754.6499573958</v>
      </c>
      <c r="M1370" s="26" t="n">
        <f aca="false">H1370/AVERAGE(K1250:K1369)</f>
        <v>9.01018551229101</v>
      </c>
      <c r="O1370" s="6" t="n">
        <f aca="false">J1370/AVERAGE(L1250:L1369)</f>
        <v>11.4977166407815</v>
      </c>
      <c r="Q1370" s="29" t="n">
        <f aca="false">1/M1370-(G1370/100-(((E1370/E1250)^(1/10))-1))</f>
        <v>0.0532353611982679</v>
      </c>
      <c r="R1370" s="3" t="n">
        <f aca="false">((G1370/G1371+G1370/1200+((1+G1371/1200)^(-119))*(1-G1370/G1371)))</f>
        <v>1.02226120218639</v>
      </c>
      <c r="S1370" s="3" t="n">
        <f aca="false">S1369*R1369*E1369/E1370</f>
        <v>9.27722742958565</v>
      </c>
      <c r="T1370" s="9" t="n">
        <f aca="false">(($J1490/$J1370)^(1/10)-1)</f>
        <v>0.112629945585579</v>
      </c>
      <c r="U1370" s="9" t="n">
        <f aca="false">(($S1490/$S1370)^(1/10)-1)</f>
        <v>0.0902257195241834</v>
      </c>
      <c r="V1370" s="9" t="n">
        <f aca="false">T1370-U1370</f>
        <v>0.0224042260613959</v>
      </c>
      <c r="Y1370" s="28"/>
      <c r="Z1370" s="28"/>
    </row>
    <row r="1371" customFormat="false" ht="14.65" hidden="false" customHeight="false" outlineLevel="0" collapsed="false">
      <c r="A1371" s="11" t="n">
        <v>1984.07</v>
      </c>
      <c r="B1371" s="1" t="n">
        <v>151.1</v>
      </c>
      <c r="C1371" s="2" t="n">
        <v>7.33333</v>
      </c>
      <c r="D1371" s="1" t="n">
        <v>16.32</v>
      </c>
      <c r="E1371" s="1" t="n">
        <v>104.1</v>
      </c>
      <c r="F1371" s="2" t="n">
        <f aca="false">F1370+1/12</f>
        <v>1984.54166666656</v>
      </c>
      <c r="G1371" s="3" t="n">
        <v>13.36</v>
      </c>
      <c r="H1371" s="2" t="n">
        <v>466.714660902978</v>
      </c>
      <c r="I1371" s="2" t="n">
        <v>22.6510431782901</v>
      </c>
      <c r="J1371" s="4" t="n">
        <f aca="false">J1370*((H1371+(I1371/12))/H1370)</f>
        <v>128315.743020962</v>
      </c>
      <c r="K1371" s="2" t="n">
        <f aca="false">D1371*$E$1862/E1371</f>
        <v>50.4088899135447</v>
      </c>
      <c r="L1371" s="4" t="n">
        <f aca="false">K1371*(J1371/H1371)</f>
        <v>13859.1192991535</v>
      </c>
      <c r="M1371" s="26" t="n">
        <f aca="false">H1371/AVERAGE(K1251:K1370)</f>
        <v>8.8683022140433</v>
      </c>
      <c r="O1371" s="6" t="n">
        <f aca="false">J1371/AVERAGE(L1251:L1370)</f>
        <v>11.3162418636497</v>
      </c>
      <c r="Q1371" s="29" t="n">
        <f aca="false">1/M1371-(G1371/100-(((E1371/E1251)^(1/10))-1))</f>
        <v>0.0565497602854454</v>
      </c>
      <c r="R1371" s="3" t="n">
        <f aca="false">((G1371/G1372+G1371/1200+((1+G1372/1200)^(-119))*(1-G1371/G1372)))</f>
        <v>1.04710093781955</v>
      </c>
      <c r="S1371" s="3" t="n">
        <f aca="false">S1370*R1370*E1370/E1371</f>
        <v>9.44730874422131</v>
      </c>
      <c r="T1371" s="9" t="n">
        <f aca="false">(($J1491/$J1371)^(1/10)-1)</f>
        <v>0.113193885342349</v>
      </c>
      <c r="U1371" s="9" t="n">
        <f aca="false">(($S1491/$S1371)^(1/10)-1)</f>
        <v>0.0870612902004906</v>
      </c>
      <c r="V1371" s="9" t="n">
        <f aca="false">T1371-U1371</f>
        <v>0.0261325951418585</v>
      </c>
      <c r="Y1371" s="28"/>
      <c r="Z1371" s="28"/>
    </row>
    <row r="1372" customFormat="false" ht="14.65" hidden="false" customHeight="false" outlineLevel="0" collapsed="false">
      <c r="A1372" s="11" t="n">
        <v>1984.08</v>
      </c>
      <c r="B1372" s="1" t="n">
        <v>164.4</v>
      </c>
      <c r="C1372" s="2" t="n">
        <v>7.35667</v>
      </c>
      <c r="D1372" s="1" t="n">
        <v>16.44</v>
      </c>
      <c r="E1372" s="1" t="n">
        <v>104.5</v>
      </c>
      <c r="F1372" s="2" t="n">
        <f aca="false">F1371+1/12</f>
        <v>1984.6249999999</v>
      </c>
      <c r="G1372" s="3" t="n">
        <v>12.72</v>
      </c>
      <c r="H1372" s="2" t="n">
        <v>505.851720574163</v>
      </c>
      <c r="I1372" s="2" t="n">
        <v>22.6361567955981</v>
      </c>
      <c r="J1372" s="4" t="n">
        <f aca="false">J1371*((H1372+(I1372/12))/H1371)</f>
        <v>139594.47341491</v>
      </c>
      <c r="K1372" s="2" t="n">
        <f aca="false">D1372*$E$1862/E1372</f>
        <v>50.5851720574163</v>
      </c>
      <c r="L1372" s="4" t="n">
        <f aca="false">K1372*(J1372/H1372)</f>
        <v>13959.447341491</v>
      </c>
      <c r="M1372" s="26" t="n">
        <f aca="false">H1372/AVERAGE(K1252:K1371)</f>
        <v>9.62306325737317</v>
      </c>
      <c r="O1372" s="6" t="n">
        <f aca="false">J1372/AVERAGE(L1252:L1371)</f>
        <v>12.2747116095556</v>
      </c>
      <c r="Q1372" s="29" t="n">
        <f aca="false">1/M1372-(G1372/100-(((E1372/E1252)^(1/10))-1))</f>
        <v>0.0532184875667634</v>
      </c>
      <c r="R1372" s="3" t="n">
        <f aca="false">((G1372/G1373+G1372/1200+((1+G1373/1200)^(-119))*(1-G1372/G1373)))</f>
        <v>1.02192914313602</v>
      </c>
      <c r="S1372" s="3" t="n">
        <f aca="false">S1371*R1371*E1371/E1372</f>
        <v>9.85442063696529</v>
      </c>
      <c r="T1372" s="9" t="n">
        <f aca="false">(($J1492/$J1372)^(1/10)-1)</f>
        <v>0.106764695039567</v>
      </c>
      <c r="U1372" s="9" t="n">
        <f aca="false">(($S1492/$S1372)^(1/10)-1)</f>
        <v>0.0831594251688141</v>
      </c>
      <c r="V1372" s="9" t="n">
        <f aca="false">T1372-U1372</f>
        <v>0.0236052698707532</v>
      </c>
      <c r="Y1372" s="28"/>
      <c r="Z1372" s="28"/>
    </row>
    <row r="1373" customFormat="false" ht="14.65" hidden="false" customHeight="false" outlineLevel="0" collapsed="false">
      <c r="A1373" s="11" t="n">
        <v>1984.09</v>
      </c>
      <c r="B1373" s="1" t="n">
        <v>166.1</v>
      </c>
      <c r="C1373" s="2" t="n">
        <v>7.38</v>
      </c>
      <c r="D1373" s="1" t="n">
        <v>16.56</v>
      </c>
      <c r="E1373" s="1" t="n">
        <v>105</v>
      </c>
      <c r="F1373" s="2" t="n">
        <f aca="false">F1372+1/12</f>
        <v>1984.70833333323</v>
      </c>
      <c r="G1373" s="3" t="n">
        <v>12.52</v>
      </c>
      <c r="H1373" s="2" t="n">
        <v>508.648820952381</v>
      </c>
      <c r="I1373" s="2" t="n">
        <v>22.5998091428571</v>
      </c>
      <c r="J1373" s="4" t="n">
        <f aca="false">J1372*((H1373+(I1373/12))/H1372)</f>
        <v>140886.078113534</v>
      </c>
      <c r="K1373" s="2" t="n">
        <f aca="false">D1373*$E$1862/E1373</f>
        <v>50.7117668571429</v>
      </c>
      <c r="L1373" s="4" t="n">
        <f aca="false">K1373*(J1373/H1373)</f>
        <v>14046.1977938599</v>
      </c>
      <c r="M1373" s="26" t="n">
        <f aca="false">H1373/AVERAGE(K1253:K1372)</f>
        <v>9.68734131362808</v>
      </c>
      <c r="O1373" s="6" t="n">
        <f aca="false">J1373/AVERAGE(L1253:L1372)</f>
        <v>12.3515523520665</v>
      </c>
      <c r="Q1373" s="29" t="n">
        <f aca="false">1/M1373-(G1373/100-(((E1373/E1253)^(1/10))-1))</f>
        <v>0.0537589781190694</v>
      </c>
      <c r="R1373" s="3" t="n">
        <f aca="false">((G1373/G1374+G1373/1200+((1+G1374/1200)^(-119))*(1-G1373/G1374)))</f>
        <v>1.03111986034178</v>
      </c>
      <c r="S1373" s="3" t="n">
        <f aca="false">S1372*R1372*E1372/E1373</f>
        <v>10.0225647822185</v>
      </c>
      <c r="T1373" s="9" t="n">
        <f aca="false">(($J1493/$J1373)^(1/10)-1)</f>
        <v>0.106350179453239</v>
      </c>
      <c r="U1373" s="9" t="n">
        <f aca="false">(($S1493/$S1373)^(1/10)-1)</f>
        <v>0.0800233064725366</v>
      </c>
      <c r="V1373" s="9" t="n">
        <f aca="false">T1373-U1373</f>
        <v>0.026326872980702</v>
      </c>
      <c r="Y1373" s="28"/>
      <c r="Z1373" s="28"/>
    </row>
    <row r="1374" customFormat="false" ht="14.65" hidden="false" customHeight="false" outlineLevel="0" collapsed="false">
      <c r="A1374" s="11" t="n">
        <v>1984.1</v>
      </c>
      <c r="B1374" s="1" t="n">
        <v>164.8</v>
      </c>
      <c r="C1374" s="2" t="n">
        <v>7.43</v>
      </c>
      <c r="D1374" s="1" t="n">
        <v>16.5867</v>
      </c>
      <c r="E1374" s="1" t="n">
        <v>105.3</v>
      </c>
      <c r="F1374" s="2" t="n">
        <f aca="false">F1373+1/12</f>
        <v>1984.79166666656</v>
      </c>
      <c r="G1374" s="3" t="n">
        <v>12.16</v>
      </c>
      <c r="H1374" s="2" t="n">
        <v>503.230024691358</v>
      </c>
      <c r="I1374" s="2" t="n">
        <v>22.6881012345679</v>
      </c>
      <c r="J1374" s="4" t="n">
        <f aca="false">J1373*((H1374+(I1374/12))/H1373)</f>
        <v>139908.855454983</v>
      </c>
      <c r="K1374" s="2" t="n">
        <f aca="false">D1374*$E$1862/E1374</f>
        <v>50.6488194814815</v>
      </c>
      <c r="L1374" s="4" t="n">
        <f aca="false">K1374*(J1374/H1374)</f>
        <v>14081.4697377134</v>
      </c>
      <c r="M1374" s="26" t="n">
        <f aca="false">H1374/AVERAGE(K1254:K1373)</f>
        <v>9.59507070304851</v>
      </c>
      <c r="O1374" s="6" t="n">
        <f aca="false">J1374/AVERAGE(L1254:L1373)</f>
        <v>12.2293830281212</v>
      </c>
      <c r="Q1374" s="29" t="n">
        <f aca="false">1/M1374-(G1374/100-(((E1374/E1254)^(1/10))-1))</f>
        <v>0.0576010785184676</v>
      </c>
      <c r="R1374" s="3" t="n">
        <f aca="false">((G1374/G1375+G1374/1200+((1+G1375/1200)^(-119))*(1-G1374/G1375)))</f>
        <v>1.04484879348231</v>
      </c>
      <c r="S1374" s="3" t="n">
        <f aca="false">S1373*R1373*E1373/E1374</f>
        <v>10.3050226765745</v>
      </c>
      <c r="T1374" s="9" t="n">
        <f aca="false">(($J1494/$J1374)^(1/10)-1)</f>
        <v>0.106555767339063</v>
      </c>
      <c r="U1374" s="9" t="n">
        <f aca="false">(($S1494/$S1374)^(1/10)-1)</f>
        <v>0.0755316628531861</v>
      </c>
      <c r="V1374" s="9" t="n">
        <f aca="false">T1374-U1374</f>
        <v>0.0310241044858768</v>
      </c>
      <c r="Y1374" s="28"/>
      <c r="Z1374" s="28"/>
    </row>
    <row r="1375" customFormat="false" ht="14.65" hidden="false" customHeight="false" outlineLevel="0" collapsed="false">
      <c r="A1375" s="11" t="n">
        <v>1984.11</v>
      </c>
      <c r="B1375" s="1" t="n">
        <v>166.3</v>
      </c>
      <c r="C1375" s="2" t="n">
        <v>7.48</v>
      </c>
      <c r="D1375" s="1" t="n">
        <v>16.6133</v>
      </c>
      <c r="E1375" s="1" t="n">
        <v>105.3</v>
      </c>
      <c r="F1375" s="2" t="n">
        <f aca="false">F1374+1/12</f>
        <v>1984.8749999999</v>
      </c>
      <c r="G1375" s="3" t="n">
        <v>11.57</v>
      </c>
      <c r="H1375" s="2" t="n">
        <v>507.810395061728</v>
      </c>
      <c r="I1375" s="2" t="n">
        <v>22.8407802469136</v>
      </c>
      <c r="J1375" s="4" t="n">
        <f aca="false">J1374*((H1375+(I1375/12))/H1374)</f>
        <v>141711.483709935</v>
      </c>
      <c r="K1375" s="2" t="n">
        <f aca="false">D1375*$E$1862/E1375</f>
        <v>50.7300447160494</v>
      </c>
      <c r="L1375" s="4" t="n">
        <f aca="false">K1375*(J1375/H1375)</f>
        <v>14156.9175725692</v>
      </c>
      <c r="M1375" s="26" t="n">
        <f aca="false">H1375/AVERAGE(K1255:K1374)</f>
        <v>9.69197322178309</v>
      </c>
      <c r="O1375" s="6" t="n">
        <f aca="false">J1375/AVERAGE(L1255:L1374)</f>
        <v>12.34867935888</v>
      </c>
      <c r="Q1375" s="29" t="n">
        <f aca="false">1/M1375-(G1375/100-(((E1375/E1255)^(1/10))-1))</f>
        <v>0.061621192533612</v>
      </c>
      <c r="R1375" s="3" t="n">
        <f aca="false">((G1375/G1376+G1375/1200+((1+G1376/1200)^(-119))*(1-G1375/G1376)))</f>
        <v>1.01377211494989</v>
      </c>
      <c r="S1375" s="3" t="n">
        <f aca="false">S1374*R1374*E1374/E1375</f>
        <v>10.7671905104267</v>
      </c>
      <c r="T1375" s="9" t="n">
        <f aca="false">(($J1495/$J1375)^(1/10)-1)</f>
        <v>0.104584584616028</v>
      </c>
      <c r="U1375" s="9" t="n">
        <f aca="false">(($S1495/$S1375)^(1/10)-1)</f>
        <v>0.0697554544131129</v>
      </c>
      <c r="V1375" s="9" t="n">
        <f aca="false">T1375-U1375</f>
        <v>0.0348291302029147</v>
      </c>
      <c r="Y1375" s="28"/>
      <c r="Z1375" s="28"/>
    </row>
    <row r="1376" customFormat="false" ht="14.65" hidden="false" customHeight="false" outlineLevel="0" collapsed="false">
      <c r="A1376" s="11" t="n">
        <v>1984.12</v>
      </c>
      <c r="B1376" s="1" t="n">
        <v>164.5</v>
      </c>
      <c r="C1376" s="2" t="n">
        <v>7.53</v>
      </c>
      <c r="D1376" s="1" t="n">
        <v>16.64</v>
      </c>
      <c r="E1376" s="1" t="n">
        <v>105.3</v>
      </c>
      <c r="F1376" s="2" t="n">
        <f aca="false">F1375+1/12</f>
        <v>1984.95833333323</v>
      </c>
      <c r="G1376" s="3" t="n">
        <v>11.5</v>
      </c>
      <c r="H1376" s="2" t="n">
        <v>502.313950617284</v>
      </c>
      <c r="I1376" s="2" t="n">
        <v>22.9934592592593</v>
      </c>
      <c r="J1376" s="4" t="n">
        <f aca="false">J1375*((H1376+(I1376/12))/H1375)</f>
        <v>140712.345317572</v>
      </c>
      <c r="K1376" s="2" t="n">
        <f aca="false">D1376*$E$1862/E1376</f>
        <v>50.811575308642</v>
      </c>
      <c r="L1376" s="4" t="n">
        <f aca="false">K1376*(J1376/H1376)</f>
        <v>14233.7594290845</v>
      </c>
      <c r="M1376" s="26" t="n">
        <f aca="false">H1376/AVERAGE(K1256:K1375)</f>
        <v>9.59505480113346</v>
      </c>
      <c r="O1376" s="6" t="n">
        <f aca="false">J1376/AVERAGE(L1256:L1375)</f>
        <v>12.2221624891462</v>
      </c>
      <c r="Q1376" s="29" t="n">
        <f aca="false">1/M1376-(G1376/100-(((E1376/E1256)^(1/10))-1))</f>
        <v>0.0625326407926833</v>
      </c>
      <c r="R1376" s="3" t="n">
        <f aca="false">((G1376/G1377+G1376/1200+((1+G1377/1200)^(-119))*(1-G1376/G1377)))</f>
        <v>1.01669857805597</v>
      </c>
      <c r="S1376" s="3" t="n">
        <f aca="false">S1375*R1375*E1375/E1376</f>
        <v>10.9154774958237</v>
      </c>
      <c r="T1376" s="9" t="n">
        <f aca="false">(($J1496/$J1376)^(1/10)-1)</f>
        <v>0.10422883776672</v>
      </c>
      <c r="U1376" s="9" t="n">
        <f aca="false">(($S1496/$S1376)^(1/10)-1)</f>
        <v>0.070091834449808</v>
      </c>
      <c r="V1376" s="9" t="n">
        <f aca="false">T1376-U1376</f>
        <v>0.0341370033169119</v>
      </c>
      <c r="Y1376" s="28"/>
      <c r="Z1376" s="28"/>
    </row>
    <row r="1377" customFormat="false" ht="14.65" hidden="false" customHeight="false" outlineLevel="0" collapsed="false">
      <c r="A1377" s="11" t="n">
        <v>1985.01</v>
      </c>
      <c r="B1377" s="1" t="n">
        <v>171.6</v>
      </c>
      <c r="C1377" s="2" t="n">
        <v>7.57333</v>
      </c>
      <c r="D1377" s="1" t="n">
        <v>16.5567</v>
      </c>
      <c r="E1377" s="1" t="n">
        <v>105.5</v>
      </c>
      <c r="F1377" s="2" t="n">
        <f aca="false">F1376+1/12</f>
        <v>1985.04166666656</v>
      </c>
      <c r="G1377" s="3" t="n">
        <v>11.38</v>
      </c>
      <c r="H1377" s="2" t="n">
        <v>523.001016113744</v>
      </c>
      <c r="I1377" s="2" t="n">
        <v>23.0819305673934</v>
      </c>
      <c r="J1377" s="4" t="n">
        <f aca="false">J1376*((H1377+(I1377/12))/H1376)</f>
        <v>147046.202623118</v>
      </c>
      <c r="K1377" s="2" t="n">
        <f aca="false">D1377*$E$1862/E1377</f>
        <v>50.4613690180095</v>
      </c>
      <c r="L1377" s="4" t="n">
        <f aca="false">K1377*(J1377/H1377)</f>
        <v>14187.6448891036</v>
      </c>
      <c r="M1377" s="26" t="n">
        <f aca="false">H1377/AVERAGE(K1257:K1376)</f>
        <v>9.99700117773045</v>
      </c>
      <c r="O1377" s="6" t="n">
        <f aca="false">J1377/AVERAGE(L1257:L1376)</f>
        <v>12.7296278710835</v>
      </c>
      <c r="Q1377" s="29" t="n">
        <f aca="false">1/M1377-(G1377/100-(((E1377/E1257)^(1/10))-1))</f>
        <v>0.0593331569280874</v>
      </c>
      <c r="R1377" s="3" t="n">
        <f aca="false">((G1377/G1378+G1377/1200+((1+G1378/1200)^(-119))*(1-G1377/G1378)))</f>
        <v>1.00181560113477</v>
      </c>
      <c r="S1377" s="3" t="n">
        <f aca="false">S1376*R1376*E1376/E1377</f>
        <v>11.0767120593294</v>
      </c>
      <c r="T1377" s="9" t="n">
        <f aca="false">(($J1497/$J1377)^(1/10)-1)</f>
        <v>0.101602663507621</v>
      </c>
      <c r="U1377" s="9" t="n">
        <f aca="false">(($S1497/$S1377)^(1/10)-1)</f>
        <v>0.0690091821670302</v>
      </c>
      <c r="V1377" s="9" t="n">
        <f aca="false">T1377-U1377</f>
        <v>0.0325934813405908</v>
      </c>
      <c r="Y1377" s="28"/>
      <c r="Z1377" s="28"/>
    </row>
    <row r="1378" customFormat="false" ht="14.65" hidden="false" customHeight="false" outlineLevel="0" collapsed="false">
      <c r="A1378" s="11" t="n">
        <v>1985.02</v>
      </c>
      <c r="B1378" s="1" t="n">
        <v>180.9</v>
      </c>
      <c r="C1378" s="2" t="n">
        <v>7.61667</v>
      </c>
      <c r="D1378" s="1" t="n">
        <v>16.4733</v>
      </c>
      <c r="E1378" s="1" t="n">
        <v>106</v>
      </c>
      <c r="F1378" s="2" t="n">
        <f aca="false">F1377+1/12</f>
        <v>1985.1249999999</v>
      </c>
      <c r="G1378" s="3" t="n">
        <v>11.51</v>
      </c>
      <c r="H1378" s="2" t="n">
        <v>548.744790566038</v>
      </c>
      <c r="I1378" s="2" t="n">
        <v>23.1045217466038</v>
      </c>
      <c r="J1378" s="4" t="n">
        <f aca="false">J1377*((H1378+(I1378/12))/H1377)</f>
        <v>154825.620822883</v>
      </c>
      <c r="K1378" s="2" t="n">
        <f aca="false">D1378*$E$1862/E1378</f>
        <v>49.9703568735849</v>
      </c>
      <c r="L1378" s="4" t="n">
        <f aca="false">K1378*(J1378/H1378)</f>
        <v>14098.8883333422</v>
      </c>
      <c r="M1378" s="26" t="n">
        <f aca="false">H1378/AVERAGE(K1258:K1377)</f>
        <v>10.4949351726071</v>
      </c>
      <c r="O1378" s="6" t="n">
        <f aca="false">J1378/AVERAGE(L1258:L1377)</f>
        <v>13.3573855832248</v>
      </c>
      <c r="Q1378" s="29" t="n">
        <f aca="false">1/M1378-(G1378/100-(((E1378/E1258)^(1/10))-1))</f>
        <v>0.052973907673109</v>
      </c>
      <c r="R1378" s="3" t="n">
        <f aca="false">((G1378/G1379+G1378/1200+((1+G1379/1200)^(-119))*(1-G1378/G1379)))</f>
        <v>0.98923679386188</v>
      </c>
      <c r="S1378" s="3" t="n">
        <f aca="false">S1377*R1377*E1377/E1378</f>
        <v>11.0444794458313</v>
      </c>
      <c r="T1378" s="9" t="n">
        <f aca="false">(($J1498/$J1378)^(1/10)-1)</f>
        <v>0.099615297703139</v>
      </c>
      <c r="U1378" s="9" t="n">
        <f aca="false">(($S1498/$S1378)^(1/10)-1)</f>
        <v>0.0718665785523232</v>
      </c>
      <c r="V1378" s="9" t="n">
        <f aca="false">T1378-U1378</f>
        <v>0.0277487191508159</v>
      </c>
      <c r="Y1378" s="28"/>
      <c r="Z1378" s="28"/>
    </row>
    <row r="1379" customFormat="false" ht="14.65" hidden="false" customHeight="false" outlineLevel="0" collapsed="false">
      <c r="A1379" s="11" t="n">
        <v>1985.03</v>
      </c>
      <c r="B1379" s="1" t="n">
        <v>179.4</v>
      </c>
      <c r="C1379" s="2" t="n">
        <v>7.66</v>
      </c>
      <c r="D1379" s="1" t="n">
        <v>16.39</v>
      </c>
      <c r="E1379" s="1" t="n">
        <v>106.4</v>
      </c>
      <c r="F1379" s="2" t="n">
        <f aca="false">F1378+1/12</f>
        <v>1985.20833333323</v>
      </c>
      <c r="G1379" s="3" t="n">
        <v>11.86</v>
      </c>
      <c r="H1379" s="2" t="n">
        <v>542.148823308271</v>
      </c>
      <c r="I1379" s="2" t="n">
        <v>23.1486063909774</v>
      </c>
      <c r="J1379" s="4" t="n">
        <f aca="false">J1378*((H1379+(I1379/12))/H1378)</f>
        <v>153508.873417299</v>
      </c>
      <c r="K1379" s="2" t="n">
        <f aca="false">D1379*$E$1862/E1379</f>
        <v>49.5307648496241</v>
      </c>
      <c r="L1379" s="4" t="n">
        <f aca="false">K1379*(J1379/H1379)</f>
        <v>14024.5843662739</v>
      </c>
      <c r="M1379" s="26" t="n">
        <f aca="false">H1379/AVERAGE(K1259:K1378)</f>
        <v>10.3732172149247</v>
      </c>
      <c r="O1379" s="6" t="n">
        <f aca="false">J1379/AVERAGE(L1259:L1378)</f>
        <v>13.19778610874</v>
      </c>
      <c r="Q1379" s="29" t="n">
        <f aca="false">1/M1379-(G1379/100-(((E1379/E1259)^(1/10))-1))</f>
        <v>0.0505881172645448</v>
      </c>
      <c r="R1379" s="3" t="n">
        <f aca="false">((G1379/G1380+G1379/1200+((1+G1380/1200)^(-119))*(1-G1379/G1380)))</f>
        <v>1.03532804393221</v>
      </c>
      <c r="S1379" s="3" t="n">
        <f aca="false">S1378*R1378*E1378/E1379</f>
        <v>10.8845317322177</v>
      </c>
      <c r="T1379" s="9" t="n">
        <f aca="false">(($J1499/$J1379)^(1/10)-1)</f>
        <v>0.102973294212761</v>
      </c>
      <c r="U1379" s="9" t="n">
        <f aca="false">(($S1499/$S1379)^(1/10)-1)</f>
        <v>0.0757631768812395</v>
      </c>
      <c r="V1379" s="9" t="n">
        <f aca="false">T1379-U1379</f>
        <v>0.0272101173315213</v>
      </c>
      <c r="Y1379" s="28"/>
      <c r="Z1379" s="28"/>
    </row>
    <row r="1380" customFormat="false" ht="14.65" hidden="false" customHeight="false" outlineLevel="0" collapsed="false">
      <c r="A1380" s="11" t="n">
        <v>1985.04</v>
      </c>
      <c r="B1380" s="1" t="n">
        <v>180.6</v>
      </c>
      <c r="C1380" s="2" t="n">
        <v>7.68667</v>
      </c>
      <c r="D1380" s="1" t="n">
        <v>16.13</v>
      </c>
      <c r="E1380" s="1" t="n">
        <v>106.9</v>
      </c>
      <c r="F1380" s="2" t="n">
        <f aca="false">F1379+1/12</f>
        <v>1985.29166666656</v>
      </c>
      <c r="G1380" s="3" t="n">
        <v>11.43</v>
      </c>
      <c r="H1380" s="2" t="n">
        <v>543.222499532273</v>
      </c>
      <c r="I1380" s="2" t="n">
        <v>23.1205542108513</v>
      </c>
      <c r="J1380" s="4" t="n">
        <f aca="false">J1379*((H1380+(I1380/12))/H1379)</f>
        <v>154358.430452011</v>
      </c>
      <c r="K1380" s="2" t="n">
        <f aca="false">D1380*$E$1862/E1380</f>
        <v>48.5170482694107</v>
      </c>
      <c r="L1380" s="4" t="n">
        <f aca="false">K1380*(J1380/H1380)</f>
        <v>13786.2762081448</v>
      </c>
      <c r="M1380" s="26" t="n">
        <f aca="false">H1380/AVERAGE(K1260:K1379)</f>
        <v>10.3971187198168</v>
      </c>
      <c r="O1380" s="6" t="n">
        <f aca="false">J1380/AVERAGE(L1260:L1379)</f>
        <v>13.2240905994299</v>
      </c>
      <c r="Q1380" s="29" t="n">
        <f aca="false">1/M1380-(G1380/100-(((E1380/E1260)^(1/10))-1))</f>
        <v>0.0547630959334107</v>
      </c>
      <c r="R1380" s="3" t="n">
        <f aca="false">((G1380/G1381+G1380/1200+((1+G1381/1200)^(-119))*(1-G1380/G1381)))</f>
        <v>1.0446658658983</v>
      </c>
      <c r="S1380" s="3" t="n">
        <f aca="false">S1379*R1379*E1379/E1380</f>
        <v>11.2163525239203</v>
      </c>
      <c r="T1380" s="9" t="n">
        <f aca="false">(($J1500/$J1380)^(1/10)-1)</f>
        <v>0.105495950208561</v>
      </c>
      <c r="U1380" s="9" t="n">
        <f aca="false">(($S1500/$S1380)^(1/10)-1)</f>
        <v>0.0738833569205917</v>
      </c>
      <c r="V1380" s="9" t="n">
        <f aca="false">T1380-U1380</f>
        <v>0.0316125932879696</v>
      </c>
      <c r="Y1380" s="28"/>
      <c r="Z1380" s="28"/>
    </row>
    <row r="1381" customFormat="false" ht="14.65" hidden="false" customHeight="false" outlineLevel="0" collapsed="false">
      <c r="A1381" s="11" t="n">
        <v>1985.05</v>
      </c>
      <c r="B1381" s="1" t="n">
        <v>184.9</v>
      </c>
      <c r="C1381" s="2" t="n">
        <v>7.71333</v>
      </c>
      <c r="D1381" s="1" t="n">
        <v>15.87</v>
      </c>
      <c r="E1381" s="1" t="n">
        <v>107.3</v>
      </c>
      <c r="F1381" s="2" t="n">
        <f aca="false">F1380+1/12</f>
        <v>1985.3749999999</v>
      </c>
      <c r="G1381" s="3" t="n">
        <v>10.85</v>
      </c>
      <c r="H1381" s="2" t="n">
        <v>554.083092264679</v>
      </c>
      <c r="I1381" s="2" t="n">
        <v>23.1142549381174</v>
      </c>
      <c r="J1381" s="4" t="n">
        <f aca="false">J1380*((H1381+(I1381/12))/H1380)</f>
        <v>157991.835534511</v>
      </c>
      <c r="K1381" s="2" t="n">
        <f aca="false">D1381*$E$1862/E1381</f>
        <v>47.5570506989748</v>
      </c>
      <c r="L1381" s="4" t="n">
        <f aca="false">K1381*(J1381/H1381)</f>
        <v>13560.4674414965</v>
      </c>
      <c r="M1381" s="26" t="n">
        <f aca="false">H1381/AVERAGE(K1261:K1380)</f>
        <v>10.6081204678601</v>
      </c>
      <c r="O1381" s="6" t="n">
        <f aca="false">J1381/AVERAGE(L1261:L1380)</f>
        <v>13.4884552417252</v>
      </c>
      <c r="Q1381" s="29" t="n">
        <f aca="false">1/M1381-(G1381/100-(((E1381/E1261)^(1/10))-1))</f>
        <v>0.0584440115176489</v>
      </c>
      <c r="R1381" s="3" t="n">
        <f aca="false">((G1381/G1382+G1381/1200+((1+G1382/1200)^(-119))*(1-G1381/G1382)))</f>
        <v>1.05205322675587</v>
      </c>
      <c r="S1381" s="3" t="n">
        <f aca="false">S1380*R1380*E1380/E1381</f>
        <v>11.6736599482886</v>
      </c>
      <c r="T1381" s="9" t="n">
        <f aca="false">(($J1501/$J1381)^(1/10)-1)</f>
        <v>0.106347561553581</v>
      </c>
      <c r="U1381" s="9" t="n">
        <f aca="false">(($S1501/$S1381)^(1/10)-1)</f>
        <v>0.0732893602680578</v>
      </c>
      <c r="V1381" s="9" t="n">
        <f aca="false">T1381-U1381</f>
        <v>0.0330582012855232</v>
      </c>
      <c r="Y1381" s="28"/>
      <c r="Z1381" s="28"/>
    </row>
    <row r="1382" customFormat="false" ht="14.65" hidden="false" customHeight="false" outlineLevel="0" collapsed="false">
      <c r="A1382" s="11" t="n">
        <v>1985.06</v>
      </c>
      <c r="B1382" s="1" t="n">
        <v>188.9</v>
      </c>
      <c r="C1382" s="2" t="n">
        <v>7.74</v>
      </c>
      <c r="D1382" s="1" t="n">
        <v>15.61</v>
      </c>
      <c r="E1382" s="1" t="n">
        <v>107.6</v>
      </c>
      <c r="F1382" s="2" t="n">
        <f aca="false">F1381+1/12</f>
        <v>1985.45833333323</v>
      </c>
      <c r="G1382" s="3" t="n">
        <v>10.16</v>
      </c>
      <c r="H1382" s="2" t="n">
        <v>564.491485130112</v>
      </c>
      <c r="I1382" s="2" t="n">
        <v>23.1295081784387</v>
      </c>
      <c r="J1382" s="4" t="n">
        <f aca="false">J1381*((H1382+(I1382/12))/H1381)</f>
        <v>161509.293310537</v>
      </c>
      <c r="K1382" s="2" t="n">
        <f aca="false">D1382*$E$1862/E1382</f>
        <v>46.6474964684015</v>
      </c>
      <c r="L1382" s="4" t="n">
        <f aca="false">K1382*(J1382/H1382)</f>
        <v>13346.5329199443</v>
      </c>
      <c r="M1382" s="26" t="n">
        <f aca="false">H1382/AVERAGE(K1262:K1381)</f>
        <v>10.8100498458612</v>
      </c>
      <c r="O1382" s="6" t="n">
        <f aca="false">J1382/AVERAGE(L1262:L1381)</f>
        <v>13.7414262692464</v>
      </c>
      <c r="Q1382" s="29" t="n">
        <f aca="false">1/M1382-(G1382/100-(((E1382/E1262)^(1/10))-1))</f>
        <v>0.0630792195548151</v>
      </c>
      <c r="R1382" s="3" t="n">
        <f aca="false">((G1382/G1383+G1382/1200+((1+G1383/1200)^(-119))*(1-G1382/G1383)))</f>
        <v>0.999174260561118</v>
      </c>
      <c r="S1382" s="3" t="n">
        <f aca="false">S1381*R1381*E1381/E1382</f>
        <v>12.2470700415085</v>
      </c>
      <c r="T1382" s="9" t="n">
        <f aca="false">(($J1502/$J1382)^(1/10)-1)</f>
        <v>0.107156519313171</v>
      </c>
      <c r="U1382" s="9" t="n">
        <f aca="false">(($S1502/$S1382)^(1/10)-1)</f>
        <v>0.0720984319958962</v>
      </c>
      <c r="V1382" s="9" t="n">
        <f aca="false">T1382-U1382</f>
        <v>0.0350580873172743</v>
      </c>
      <c r="Y1382" s="28"/>
      <c r="Z1382" s="28"/>
    </row>
    <row r="1383" customFormat="false" ht="14.65" hidden="false" customHeight="false" outlineLevel="0" collapsed="false">
      <c r="A1383" s="11" t="n">
        <v>1985.07</v>
      </c>
      <c r="B1383" s="1" t="n">
        <v>192.5</v>
      </c>
      <c r="C1383" s="2" t="n">
        <v>7.77333</v>
      </c>
      <c r="D1383" s="1" t="n">
        <v>15.4833</v>
      </c>
      <c r="E1383" s="1" t="n">
        <v>107.8</v>
      </c>
      <c r="F1383" s="2" t="n">
        <f aca="false">F1382+1/12</f>
        <v>1985.54166666656</v>
      </c>
      <c r="G1383" s="3" t="n">
        <v>10.31</v>
      </c>
      <c r="H1383" s="2" t="n">
        <v>574.182142857143</v>
      </c>
      <c r="I1383" s="2" t="n">
        <v>23.1860118261596</v>
      </c>
      <c r="J1383" s="4" t="n">
        <f aca="false">J1382*((H1383+(I1383/12))/H1382)</f>
        <v>164834.754123884</v>
      </c>
      <c r="K1383" s="2" t="n">
        <f aca="false">D1383*$E$1862/E1383</f>
        <v>46.1830357012987</v>
      </c>
      <c r="L1383" s="4" t="n">
        <f aca="false">K1383*(J1383/H1383)</f>
        <v>13258.1088235134</v>
      </c>
      <c r="M1383" s="26" t="n">
        <f aca="false">H1383/AVERAGE(K1263:K1382)</f>
        <v>10.9975639567934</v>
      </c>
      <c r="O1383" s="6" t="n">
        <f aca="false">J1383/AVERAGE(L1263:L1382)</f>
        <v>13.9764190831229</v>
      </c>
      <c r="Q1383" s="29" t="n">
        <f aca="false">1/M1383-(G1383/100-(((E1383/E1263)^(1/10))-1))</f>
        <v>0.0590079751401289</v>
      </c>
      <c r="R1383" s="3" t="n">
        <f aca="false">((G1383/G1384+G1383/1200+((1+G1384/1200)^(-119))*(1-G1383/G1384)))</f>
        <v>1.00735370380049</v>
      </c>
      <c r="S1383" s="3" t="n">
        <f aca="false">S1382*R1382*E1382/E1383</f>
        <v>12.2142540782695</v>
      </c>
      <c r="T1383" s="9" t="n">
        <f aca="false">(($J1503/$J1383)^(1/10)-1)</f>
        <v>0.108762085596509</v>
      </c>
      <c r="U1383" s="9" t="n">
        <f aca="false">(($S1503/$S1383)^(1/10)-1)</f>
        <v>0.0720680137569032</v>
      </c>
      <c r="V1383" s="9" t="n">
        <f aca="false">T1383-U1383</f>
        <v>0.0366940718396056</v>
      </c>
      <c r="Y1383" s="28"/>
      <c r="Z1383" s="28"/>
    </row>
    <row r="1384" customFormat="false" ht="14.65" hidden="false" customHeight="false" outlineLevel="0" collapsed="false">
      <c r="A1384" s="11" t="n">
        <v>1985.08</v>
      </c>
      <c r="B1384" s="1" t="n">
        <v>188.3</v>
      </c>
      <c r="C1384" s="2" t="n">
        <v>7.80667</v>
      </c>
      <c r="D1384" s="1" t="n">
        <v>15.3567</v>
      </c>
      <c r="E1384" s="1" t="n">
        <v>108</v>
      </c>
      <c r="F1384" s="2" t="n">
        <f aca="false">F1383+1/12</f>
        <v>1985.6249999999</v>
      </c>
      <c r="G1384" s="3" t="n">
        <v>10.33</v>
      </c>
      <c r="H1384" s="2" t="n">
        <v>560.614431481482</v>
      </c>
      <c r="I1384" s="2" t="n">
        <v>23.2423359735185</v>
      </c>
      <c r="J1384" s="4" t="n">
        <f aca="false">J1383*((H1384+(I1384/12))/H1383)</f>
        <v>161495.799175194</v>
      </c>
      <c r="K1384" s="2" t="n">
        <f aca="false">D1384*$E$1862/E1384</f>
        <v>45.7205928833333</v>
      </c>
      <c r="L1384" s="4" t="n">
        <f aca="false">K1384*(J1384/H1384)</f>
        <v>13170.6985618359</v>
      </c>
      <c r="M1384" s="26" t="n">
        <f aca="false">H1384/AVERAGE(K1264:K1383)</f>
        <v>10.7387998088773</v>
      </c>
      <c r="O1384" s="6" t="n">
        <f aca="false">J1384/AVERAGE(L1264:L1383)</f>
        <v>13.6461921852295</v>
      </c>
      <c r="Q1384" s="29" t="n">
        <f aca="false">1/M1384-(G1384/100-(((E1384/E1264)^(1/10))-1))</f>
        <v>0.061000120961805</v>
      </c>
      <c r="R1384" s="3" t="n">
        <f aca="false">((G1384/G1385+G1384/1200+((1+G1385/1200)^(-119))*(1-G1384/G1385)))</f>
        <v>1.00613649860547</v>
      </c>
      <c r="S1384" s="3" t="n">
        <f aca="false">S1383*R1383*E1383/E1384</f>
        <v>12.2812887625255</v>
      </c>
      <c r="T1384" s="9" t="n">
        <f aca="false">(($J1504/$J1384)^(1/10)-1)</f>
        <v>0.111312213640113</v>
      </c>
      <c r="U1384" s="9" t="n">
        <f aca="false">(($S1504/$S1384)^(1/10)-1)</f>
        <v>0.070114559329771</v>
      </c>
      <c r="V1384" s="9" t="n">
        <f aca="false">T1384-U1384</f>
        <v>0.0411976543103423</v>
      </c>
      <c r="Y1384" s="28"/>
      <c r="Z1384" s="28"/>
    </row>
    <row r="1385" customFormat="false" ht="14.65" hidden="false" customHeight="false" outlineLevel="0" collapsed="false">
      <c r="A1385" s="11" t="n">
        <v>1985.09</v>
      </c>
      <c r="B1385" s="1" t="n">
        <v>184.1</v>
      </c>
      <c r="C1385" s="2" t="n">
        <v>7.84</v>
      </c>
      <c r="D1385" s="1" t="n">
        <v>15.23</v>
      </c>
      <c r="E1385" s="1" t="n">
        <v>108.3</v>
      </c>
      <c r="F1385" s="2" t="n">
        <f aca="false">F1384+1/12</f>
        <v>1985.70833333323</v>
      </c>
      <c r="G1385" s="3" t="n">
        <v>10.37</v>
      </c>
      <c r="H1385" s="2" t="n">
        <v>546.591710064635</v>
      </c>
      <c r="I1385" s="2" t="n">
        <v>23.2769093259465</v>
      </c>
      <c r="J1385" s="4" t="n">
        <f aca="false">J1384*((H1385+(I1385/12))/H1384)</f>
        <v>158015.064045868</v>
      </c>
      <c r="K1385" s="2" t="n">
        <f aca="false">D1385*$E$1862/E1385</f>
        <v>45.2177715604802</v>
      </c>
      <c r="L1385" s="4" t="n">
        <f aca="false">K1385*(J1385/H1385)</f>
        <v>13072.0772700628</v>
      </c>
      <c r="M1385" s="26" t="n">
        <f aca="false">H1385/AVERAGE(K1265:K1384)</f>
        <v>10.4712346616976</v>
      </c>
      <c r="O1385" s="6" t="n">
        <f aca="false">J1385/AVERAGE(L1265:L1384)</f>
        <v>13.3065831543737</v>
      </c>
      <c r="Q1385" s="29" t="n">
        <f aca="false">1/M1385-(G1385/100-(((E1385/E1265)^(1/10))-1))</f>
        <v>0.06268656154794</v>
      </c>
      <c r="R1385" s="3" t="n">
        <f aca="false">((G1385/G1386+G1385/1200+((1+G1386/1200)^(-119))*(1-G1385/G1386)))</f>
        <v>1.01671845905964</v>
      </c>
      <c r="S1385" s="3" t="n">
        <f aca="false">S1384*R1384*E1384/E1385</f>
        <v>12.3224239185608</v>
      </c>
      <c r="T1385" s="9" t="n">
        <f aca="false">(($J1505/$J1385)^(1/10)-1)</f>
        <v>0.117591121513233</v>
      </c>
      <c r="U1385" s="9" t="n">
        <f aca="false">(($S1505/$S1385)^(1/10)-1)</f>
        <v>0.0723847612523354</v>
      </c>
      <c r="V1385" s="9" t="n">
        <f aca="false">T1385-U1385</f>
        <v>0.0452063602608972</v>
      </c>
      <c r="Y1385" s="28"/>
      <c r="Z1385" s="28"/>
    </row>
    <row r="1386" customFormat="false" ht="14.65" hidden="false" customHeight="false" outlineLevel="0" collapsed="false">
      <c r="A1386" s="11" t="n">
        <v>1985.1</v>
      </c>
      <c r="B1386" s="1" t="n">
        <v>186.2</v>
      </c>
      <c r="C1386" s="2" t="n">
        <v>7.86</v>
      </c>
      <c r="D1386" s="1" t="n">
        <v>15.0233</v>
      </c>
      <c r="E1386" s="1" t="n">
        <v>108.7</v>
      </c>
      <c r="F1386" s="2" t="n">
        <f aca="false">F1385+1/12</f>
        <v>1985.79166666656</v>
      </c>
      <c r="G1386" s="3" t="n">
        <v>10.24</v>
      </c>
      <c r="H1386" s="2" t="n">
        <v>550.792275988961</v>
      </c>
      <c r="I1386" s="2" t="n">
        <v>23.2504150873965</v>
      </c>
      <c r="J1386" s="4" t="n">
        <f aca="false">J1385*((H1386+(I1386/12))/H1385)</f>
        <v>159789.537255265</v>
      </c>
      <c r="K1386" s="2" t="n">
        <f aca="false">D1386*$E$1862/E1386</f>
        <v>44.4399441453542</v>
      </c>
      <c r="L1386" s="4" t="n">
        <f aca="false">K1386*(J1386/H1386)</f>
        <v>12892.4068477284</v>
      </c>
      <c r="M1386" s="26" t="n">
        <f aca="false">H1386/AVERAGE(K1266:K1385)</f>
        <v>10.5525169829437</v>
      </c>
      <c r="O1386" s="6" t="n">
        <f aca="false">J1386/AVERAGE(L1266:L1385)</f>
        <v>13.4104398433849</v>
      </c>
      <c r="Q1386" s="29" t="n">
        <f aca="false">1/M1386-(G1386/100-(((E1386/E1266)^(1/10))-1))</f>
        <v>0.063058986698611</v>
      </c>
      <c r="R1386" s="3" t="n">
        <f aca="false">((G1386/G1387+G1386/1200+((1+G1387/1200)^(-119))*(1-G1386/G1387)))</f>
        <v>1.03766510702623</v>
      </c>
      <c r="S1386" s="3" t="n">
        <f aca="false">S1385*R1385*E1385/E1386</f>
        <v>12.482333058512</v>
      </c>
      <c r="T1386" s="9" t="n">
        <f aca="false">(($J1506/$J1386)^(1/10)-1)</f>
        <v>0.116995458392757</v>
      </c>
      <c r="U1386" s="9" t="n">
        <f aca="false">(($S1506/$S1386)^(1/10)-1)</f>
        <v>0.0724690020374763</v>
      </c>
      <c r="V1386" s="9" t="n">
        <f aca="false">T1386-U1386</f>
        <v>0.0445264563552803</v>
      </c>
      <c r="Y1386" s="28"/>
      <c r="Z1386" s="28"/>
    </row>
    <row r="1387" customFormat="false" ht="14.65" hidden="false" customHeight="false" outlineLevel="0" collapsed="false">
      <c r="A1387" s="11" t="n">
        <v>1985.11</v>
      </c>
      <c r="B1387" s="1" t="n">
        <v>197.5</v>
      </c>
      <c r="C1387" s="2" t="n">
        <v>7.88</v>
      </c>
      <c r="D1387" s="1" t="n">
        <v>14.8167</v>
      </c>
      <c r="E1387" s="1" t="n">
        <v>109</v>
      </c>
      <c r="F1387" s="2" t="n">
        <f aca="false">F1386+1/12</f>
        <v>1985.8749999999</v>
      </c>
      <c r="G1387" s="3" t="n">
        <v>9.78</v>
      </c>
      <c r="H1387" s="2" t="n">
        <v>582.610504587156</v>
      </c>
      <c r="I1387" s="2" t="n">
        <v>23.2454216513761</v>
      </c>
      <c r="J1387" s="4" t="n">
        <f aca="false">J1386*((H1387+(I1387/12))/H1386)</f>
        <v>169582.251356756</v>
      </c>
      <c r="K1387" s="2" t="n">
        <f aca="false">D1387*$E$1862/E1387</f>
        <v>43.7081775357798</v>
      </c>
      <c r="L1387" s="4" t="n">
        <f aca="false">K1387*(J1387/H1387)</f>
        <v>12722.2751578615</v>
      </c>
      <c r="M1387" s="26" t="n">
        <f aca="false">H1387/AVERAGE(K1267:K1386)</f>
        <v>11.1646111286675</v>
      </c>
      <c r="O1387" s="6" t="n">
        <f aca="false">J1387/AVERAGE(L1267:L1386)</f>
        <v>14.1865714640239</v>
      </c>
      <c r="Q1387" s="29" t="n">
        <f aca="false">1/M1387-(G1387/100-(((E1387/E1267)^(1/10))-1))</f>
        <v>0.0619815159154478</v>
      </c>
      <c r="R1387" s="3" t="n">
        <f aca="false">((G1387/G1388+G1387/1200+((1+G1388/1200)^(-119))*(1-G1387/G1388)))</f>
        <v>1.04180885887782</v>
      </c>
      <c r="S1387" s="3" t="n">
        <f aca="false">S1386*R1386*E1386/E1387</f>
        <v>12.9168324375315</v>
      </c>
      <c r="T1387" s="9" t="n">
        <f aca="false">(($J1507/$J1387)^(1/10)-1)</f>
        <v>0.113036057962529</v>
      </c>
      <c r="U1387" s="9" t="n">
        <f aca="false">(($S1507/$S1387)^(1/10)-1)</f>
        <v>0.0702846941150397</v>
      </c>
      <c r="V1387" s="9" t="n">
        <f aca="false">T1387-U1387</f>
        <v>0.0427513638474895</v>
      </c>
      <c r="Y1387" s="28"/>
      <c r="Z1387" s="28"/>
    </row>
    <row r="1388" customFormat="false" ht="14.65" hidden="false" customHeight="false" outlineLevel="0" collapsed="false">
      <c r="A1388" s="11" t="n">
        <v>1985.12</v>
      </c>
      <c r="B1388" s="1" t="n">
        <v>207.3</v>
      </c>
      <c r="C1388" s="2" t="n">
        <v>7.9</v>
      </c>
      <c r="D1388" s="1" t="n">
        <v>14.61</v>
      </c>
      <c r="E1388" s="1" t="n">
        <v>109.3</v>
      </c>
      <c r="F1388" s="2" t="n">
        <f aca="false">F1387+1/12</f>
        <v>1985.95833333323</v>
      </c>
      <c r="G1388" s="3" t="n">
        <v>9.26</v>
      </c>
      <c r="H1388" s="2" t="n">
        <v>609.841322964319</v>
      </c>
      <c r="I1388" s="2" t="n">
        <v>23.2404556267155</v>
      </c>
      <c r="J1388" s="4" t="n">
        <f aca="false">J1387*((H1388+(I1388/12))/H1387)</f>
        <v>178072.132984453</v>
      </c>
      <c r="K1388" s="2" t="n">
        <f aca="false">D1388*$E$1862/E1388</f>
        <v>42.9801337602928</v>
      </c>
      <c r="L1388" s="4" t="n">
        <f aca="false">K1388*(J1388/H1388)</f>
        <v>12550.0909932603</v>
      </c>
      <c r="M1388" s="26" t="n">
        <f aca="false">H1388/AVERAGE(K1268:K1387)</f>
        <v>11.6905214744676</v>
      </c>
      <c r="O1388" s="6" t="n">
        <f aca="false">J1388/AVERAGE(L1268:L1387)</f>
        <v>14.8512434443325</v>
      </c>
      <c r="Q1388" s="29" t="n">
        <f aca="false">1/M1388-(G1388/100-(((E1388/E1268)^(1/10))-1))</f>
        <v>0.0630599675151509</v>
      </c>
      <c r="R1388" s="3" t="n">
        <f aca="false">((G1388/G1389+G1388/1200+((1+G1389/1200)^(-119))*(1-G1388/G1389)))</f>
        <v>1.01226108620907</v>
      </c>
      <c r="S1388" s="3" t="n">
        <f aca="false">S1387*R1387*E1387/E1388</f>
        <v>13.4199348615244</v>
      </c>
      <c r="T1388" s="9" t="n">
        <f aca="false">(($J1508/$J1388)^(1/10)-1)</f>
        <v>0.111383293313218</v>
      </c>
      <c r="U1388" s="9" t="n">
        <f aca="false">(($S1508/$S1388)^(1/10)-1)</f>
        <v>0.0685503123116968</v>
      </c>
      <c r="V1388" s="9" t="n">
        <f aca="false">T1388-U1388</f>
        <v>0.0428329810015207</v>
      </c>
      <c r="Y1388" s="28"/>
      <c r="Z1388" s="28"/>
    </row>
    <row r="1389" customFormat="false" ht="14.65" hidden="false" customHeight="false" outlineLevel="0" collapsed="false">
      <c r="A1389" s="11" t="n">
        <v>1986.01</v>
      </c>
      <c r="B1389" s="1" t="n">
        <v>208.2</v>
      </c>
      <c r="C1389" s="2" t="n">
        <v>7.94</v>
      </c>
      <c r="D1389" s="1" t="n">
        <v>14.58</v>
      </c>
      <c r="E1389" s="1" t="n">
        <v>109.6</v>
      </c>
      <c r="F1389" s="2" t="n">
        <f aca="false">F1388+1/12</f>
        <v>1986.04166666656</v>
      </c>
      <c r="G1389" s="3" t="n">
        <v>9.19</v>
      </c>
      <c r="H1389" s="2" t="n">
        <v>610.81244890511</v>
      </c>
      <c r="I1389" s="2" t="n">
        <v>23.2941923357664</v>
      </c>
      <c r="J1389" s="4" t="n">
        <f aca="false">J1388*((H1389+(I1389/12))/H1388)</f>
        <v>178922.519783597</v>
      </c>
      <c r="K1389" s="2" t="n">
        <f aca="false">D1389*$E$1862/E1389</f>
        <v>42.7744740875912</v>
      </c>
      <c r="L1389" s="4" t="n">
        <f aca="false">K1389*(J1389/H1389)</f>
        <v>12529.7326534334</v>
      </c>
      <c r="M1389" s="26" t="n">
        <f aca="false">H1389/AVERAGE(K1269:K1388)</f>
        <v>11.715007584488</v>
      </c>
      <c r="O1389" s="6" t="n">
        <f aca="false">J1389/AVERAGE(L1269:L1388)</f>
        <v>14.8791559728761</v>
      </c>
      <c r="Q1389" s="29" t="n">
        <f aca="false">1/M1389-(G1389/100-(((E1389/E1269)^(1/10))-1))</f>
        <v>0.0636818590232278</v>
      </c>
      <c r="R1389" s="3" t="n">
        <f aca="false">((G1389/G1390+G1389/1200+((1+G1390/1200)^(-119))*(1-G1389/G1390)))</f>
        <v>1.04013826614797</v>
      </c>
      <c r="S1389" s="3" t="n">
        <f aca="false">S1388*R1388*E1388/E1389</f>
        <v>13.5472940500741</v>
      </c>
      <c r="T1389" s="9" t="n">
        <f aca="false">(($J1509/$J1389)^(1/10)-1)</f>
        <v>0.110386633987245</v>
      </c>
      <c r="U1389" s="9" t="n">
        <f aca="false">(($S1509/$S1389)^(1/10)-1)</f>
        <v>0.0679062780662885</v>
      </c>
      <c r="V1389" s="9" t="n">
        <f aca="false">T1389-U1389</f>
        <v>0.0424803559209568</v>
      </c>
      <c r="Y1389" s="28"/>
      <c r="Z1389" s="28"/>
    </row>
    <row r="1390" customFormat="false" ht="14.65" hidden="false" customHeight="false" outlineLevel="0" collapsed="false">
      <c r="A1390" s="11" t="n">
        <v>1986.02</v>
      </c>
      <c r="B1390" s="1" t="n">
        <v>219.4</v>
      </c>
      <c r="C1390" s="2" t="n">
        <v>7.98</v>
      </c>
      <c r="D1390" s="1" t="n">
        <v>14.55</v>
      </c>
      <c r="E1390" s="1" t="n">
        <v>109.3</v>
      </c>
      <c r="F1390" s="2" t="n">
        <f aca="false">F1389+1/12</f>
        <v>1986.1249999999</v>
      </c>
      <c r="G1390" s="3" t="n">
        <v>8.7</v>
      </c>
      <c r="H1390" s="2" t="n">
        <v>645.437463860933</v>
      </c>
      <c r="I1390" s="2" t="n">
        <v>23.4758020128088</v>
      </c>
      <c r="J1390" s="4" t="n">
        <f aca="false">J1389*((H1390+(I1390/12))/H1389)</f>
        <v>189638.123358277</v>
      </c>
      <c r="K1390" s="2" t="n">
        <f aca="false">D1390*$E$1862/E1390</f>
        <v>42.8036239707228</v>
      </c>
      <c r="L1390" s="4" t="n">
        <f aca="false">K1390*(J1390/H1390)</f>
        <v>12576.2748170599</v>
      </c>
      <c r="M1390" s="26" t="n">
        <f aca="false">H1390/AVERAGE(K1270:K1389)</f>
        <v>12.3882190994181</v>
      </c>
      <c r="O1390" s="6" t="n">
        <f aca="false">J1390/AVERAGE(L1270:L1389)</f>
        <v>15.7279619472388</v>
      </c>
      <c r="Q1390" s="29" t="n">
        <f aca="false">1/M1390-(G1390/100-(((E1390/E1270)^(1/10))-1))</f>
        <v>0.0632657065627063</v>
      </c>
      <c r="R1390" s="3" t="n">
        <f aca="false">((G1390/G1391+G1390/1200+((1+G1391/1200)^(-119))*(1-G1390/G1391)))</f>
        <v>1.0706964086424</v>
      </c>
      <c r="S1390" s="3" t="n">
        <f aca="false">S1389*R1389*E1389/E1390</f>
        <v>14.1297352267959</v>
      </c>
      <c r="T1390" s="9" t="n">
        <f aca="false">(($J1510/$J1390)^(1/10)-1)</f>
        <v>0.109940559777663</v>
      </c>
      <c r="U1390" s="9" t="n">
        <f aca="false">(($S1510/$S1390)^(1/10)-1)</f>
        <v>0.0622947700180334</v>
      </c>
      <c r="V1390" s="9" t="n">
        <f aca="false">T1390-U1390</f>
        <v>0.0476457897596294</v>
      </c>
      <c r="Y1390" s="28"/>
      <c r="Z1390" s="28"/>
    </row>
    <row r="1391" customFormat="false" ht="14.65" hidden="false" customHeight="false" outlineLevel="0" collapsed="false">
      <c r="A1391" s="11" t="n">
        <v>1986.03</v>
      </c>
      <c r="B1391" s="1" t="n">
        <v>232.3</v>
      </c>
      <c r="C1391" s="2" t="n">
        <v>8.02</v>
      </c>
      <c r="D1391" s="1" t="n">
        <v>14.52</v>
      </c>
      <c r="E1391" s="1" t="n">
        <v>108.8</v>
      </c>
      <c r="F1391" s="2" t="n">
        <f aca="false">F1390+1/12</f>
        <v>1986.20833333323</v>
      </c>
      <c r="G1391" s="3" t="n">
        <v>7.78</v>
      </c>
      <c r="H1391" s="2" t="n">
        <v>686.527634191177</v>
      </c>
      <c r="I1391" s="2" t="n">
        <v>23.7019011029412</v>
      </c>
      <c r="J1391" s="4" t="n">
        <f aca="false">J1390*((H1391+(I1391/12))/H1390)</f>
        <v>202291.290526704</v>
      </c>
      <c r="K1391" s="2" t="n">
        <f aca="false">D1391*$E$1862/E1391</f>
        <v>42.9116713235294</v>
      </c>
      <c r="L1391" s="4" t="n">
        <f aca="false">K1391*(J1391/H1391)</f>
        <v>12644.2941818672</v>
      </c>
      <c r="M1391" s="26" t="n">
        <f aca="false">H1391/AVERAGE(K1271:K1390)</f>
        <v>13.1890229815327</v>
      </c>
      <c r="O1391" s="6" t="n">
        <f aca="false">J1391/AVERAGE(L1271:L1390)</f>
        <v>16.7347405829594</v>
      </c>
      <c r="Q1391" s="29" t="n">
        <f aca="false">1/M1391-(G1391/100-(((E1391/E1271)^(1/10))-1))</f>
        <v>0.066882803250396</v>
      </c>
      <c r="R1391" s="3" t="n">
        <f aca="false">((G1391/G1392+G1391/1200+((1+G1392/1200)^(-119))*(1-G1391/G1392)))</f>
        <v>1.04028624895889</v>
      </c>
      <c r="S1391" s="3" t="n">
        <f aca="false">S1390*R1390*E1390/E1391</f>
        <v>15.1981818394314</v>
      </c>
      <c r="T1391" s="9" t="n">
        <f aca="false">(($J1511/$J1391)^(1/10)-1)</f>
        <v>0.102006550873759</v>
      </c>
      <c r="U1391" s="9" t="n">
        <f aca="false">(($S1511/$S1391)^(1/10)-1)</f>
        <v>0.0509320909726587</v>
      </c>
      <c r="V1391" s="9" t="n">
        <f aca="false">T1391-U1391</f>
        <v>0.0510744599011004</v>
      </c>
      <c r="Y1391" s="28"/>
      <c r="Z1391" s="28"/>
    </row>
    <row r="1392" customFormat="false" ht="14.65" hidden="false" customHeight="false" outlineLevel="0" collapsed="false">
      <c r="A1392" s="11" t="n">
        <v>1986.04</v>
      </c>
      <c r="B1392" s="1" t="n">
        <v>238</v>
      </c>
      <c r="C1392" s="2" t="n">
        <v>8.04667</v>
      </c>
      <c r="D1392" s="1" t="n">
        <v>14.5833</v>
      </c>
      <c r="E1392" s="1" t="n">
        <v>108.6</v>
      </c>
      <c r="F1392" s="2" t="n">
        <f aca="false">F1391+1/12</f>
        <v>1986.29166666656</v>
      </c>
      <c r="G1392" s="3" t="n">
        <v>7.3</v>
      </c>
      <c r="H1392" s="2" t="n">
        <v>704.66847145488</v>
      </c>
      <c r="I1392" s="2" t="n">
        <v>23.8245153327809</v>
      </c>
      <c r="J1392" s="4" t="n">
        <f aca="false">J1391*((H1392+(I1392/12))/H1391)</f>
        <v>208221.652988384</v>
      </c>
      <c r="K1392" s="2" t="n">
        <f aca="false">D1392*$E$1862/E1392</f>
        <v>43.1781164696133</v>
      </c>
      <c r="L1392" s="4" t="n">
        <f aca="false">K1392*(J1392/H1392)</f>
        <v>12758.650554729</v>
      </c>
      <c r="M1392" s="26" t="n">
        <f aca="false">H1392/AVERAGE(K1272:K1391)</f>
        <v>13.5525041728695</v>
      </c>
      <c r="O1392" s="6" t="n">
        <f aca="false">J1392/AVERAGE(L1272:L1391)</f>
        <v>17.1839143555879</v>
      </c>
      <c r="Q1392" s="29" t="n">
        <f aca="false">1/M1392-(G1392/100-(((E1392/E1272)^(1/10))-1))</f>
        <v>0.0690710338114585</v>
      </c>
      <c r="R1392" s="3" t="n">
        <f aca="false">((G1392/G1393+G1392/1200+((1+G1393/1200)^(-119))*(1-G1392/G1393)))</f>
        <v>0.977722165462894</v>
      </c>
      <c r="S1392" s="3" t="n">
        <f aca="false">S1391*R1391*E1391/E1392</f>
        <v>15.8395764452027</v>
      </c>
      <c r="T1392" s="9" t="n">
        <f aca="false">(($J1512/$J1392)^(1/10)-1)</f>
        <v>0.0986214540478656</v>
      </c>
      <c r="U1392" s="9" t="n">
        <f aca="false">(($S1512/$S1392)^(1/10)-1)</f>
        <v>0.0449029876077942</v>
      </c>
      <c r="V1392" s="9" t="n">
        <f aca="false">T1392-U1392</f>
        <v>0.0537184664400714</v>
      </c>
      <c r="Y1392" s="28"/>
      <c r="Z1392" s="28"/>
    </row>
    <row r="1393" customFormat="false" ht="14.65" hidden="false" customHeight="false" outlineLevel="0" collapsed="false">
      <c r="A1393" s="11" t="n">
        <v>1986.05</v>
      </c>
      <c r="B1393" s="1" t="n">
        <v>238.5</v>
      </c>
      <c r="C1393" s="2" t="n">
        <v>8.07333</v>
      </c>
      <c r="D1393" s="1" t="n">
        <v>14.6467</v>
      </c>
      <c r="E1393" s="1" t="n">
        <v>108.9</v>
      </c>
      <c r="F1393" s="2" t="n">
        <f aca="false">F1392+1/12</f>
        <v>1986.3749999999</v>
      </c>
      <c r="G1393" s="3" t="n">
        <v>7.71</v>
      </c>
      <c r="H1393" s="2" t="n">
        <v>704.203553719008</v>
      </c>
      <c r="I1393" s="2" t="n">
        <v>23.8376003201102</v>
      </c>
      <c r="J1393" s="4" t="n">
        <f aca="false">J1392*((H1393+(I1393/12))/H1392)</f>
        <v>208671.253689793</v>
      </c>
      <c r="K1393" s="2" t="n">
        <f aca="false">D1393*$E$1862/E1393</f>
        <v>43.2463655775941</v>
      </c>
      <c r="L1393" s="4" t="n">
        <f aca="false">K1393*(J1393/H1393)</f>
        <v>12814.8647858209</v>
      </c>
      <c r="M1393" s="26" t="n">
        <f aca="false">H1393/AVERAGE(K1273:K1392)</f>
        <v>13.5600461992323</v>
      </c>
      <c r="O1393" s="6" t="n">
        <f aca="false">J1393/AVERAGE(L1273:L1392)</f>
        <v>17.1807485151673</v>
      </c>
      <c r="Q1393" s="29" t="n">
        <f aca="false">1/M1393-(G1393/100-(((E1393/E1273)^(1/10))-1))</f>
        <v>0.0644657967929348</v>
      </c>
      <c r="R1393" s="3" t="n">
        <f aca="false">((G1393/G1394+G1393/1200+((1+G1394/1200)^(-119))*(1-G1393/G1394)))</f>
        <v>1.00022367334874</v>
      </c>
      <c r="S1393" s="3" t="n">
        <f aca="false">S1392*R1392*E1392/E1393</f>
        <v>15.4440418828947</v>
      </c>
      <c r="T1393" s="9" t="n">
        <f aca="false">(($J1513/$J1393)^(1/10)-1)</f>
        <v>0.100733706896386</v>
      </c>
      <c r="U1393" s="9" t="n">
        <f aca="false">(($S1513/$S1393)^(1/10)-1)</f>
        <v>0.0461713398378534</v>
      </c>
      <c r="V1393" s="9" t="n">
        <f aca="false">T1393-U1393</f>
        <v>0.0545623670585327</v>
      </c>
      <c r="Y1393" s="28"/>
      <c r="Z1393" s="28"/>
    </row>
    <row r="1394" customFormat="false" ht="14.65" hidden="false" customHeight="false" outlineLevel="0" collapsed="false">
      <c r="A1394" s="11" t="n">
        <v>1986.06</v>
      </c>
      <c r="B1394" s="1" t="n">
        <v>245.3</v>
      </c>
      <c r="C1394" s="2" t="n">
        <v>8.1</v>
      </c>
      <c r="D1394" s="1" t="n">
        <v>14.71</v>
      </c>
      <c r="E1394" s="1" t="n">
        <v>109.5</v>
      </c>
      <c r="F1394" s="2" t="n">
        <f aca="false">F1393+1/12</f>
        <v>1986.45833333323</v>
      </c>
      <c r="G1394" s="3" t="n">
        <v>7.8</v>
      </c>
      <c r="H1394" s="2" t="n">
        <v>720.31280913242</v>
      </c>
      <c r="I1394" s="2" t="n">
        <v>23.785298630137</v>
      </c>
      <c r="J1394" s="4" t="n">
        <f aca="false">J1393*((H1394+(I1394/12))/H1393)</f>
        <v>214032.129121667</v>
      </c>
      <c r="K1394" s="2" t="n">
        <f aca="false">D1394*$E$1862/E1394</f>
        <v>43.1952768949772</v>
      </c>
      <c r="L1394" s="4" t="n">
        <f aca="false">K1394*(J1394/H1394)</f>
        <v>12834.9474903372</v>
      </c>
      <c r="M1394" s="26" t="n">
        <f aca="false">H1394/AVERAGE(K1274:K1393)</f>
        <v>13.8886886264571</v>
      </c>
      <c r="O1394" s="6" t="n">
        <f aca="false">J1394/AVERAGE(L1274:L1393)</f>
        <v>17.5823785208216</v>
      </c>
      <c r="Q1394" s="29" t="n">
        <f aca="false">1/M1394-(G1394/100-(((E1394/E1274)^(1/10))-1))</f>
        <v>0.061842005395504</v>
      </c>
      <c r="R1394" s="3" t="n">
        <f aca="false">((G1394/G1395+G1394/1200+((1+G1395/1200)^(-119))*(1-G1394/G1395)))</f>
        <v>1.04171137044329</v>
      </c>
      <c r="S1394" s="3" t="n">
        <f aca="false">S1393*R1393*E1393/E1394</f>
        <v>15.3628524880993</v>
      </c>
      <c r="T1394" s="9" t="n">
        <f aca="false">(($J1514/$J1394)^(1/10)-1)</f>
        <v>0.0992715282481849</v>
      </c>
      <c r="U1394" s="9" t="n">
        <f aca="false">(($S1514/$S1394)^(1/10)-1)</f>
        <v>0.0459672052148972</v>
      </c>
      <c r="V1394" s="9" t="n">
        <f aca="false">T1394-U1394</f>
        <v>0.0533043230332877</v>
      </c>
      <c r="Y1394" s="28"/>
      <c r="Z1394" s="28"/>
    </row>
    <row r="1395" customFormat="false" ht="14.65" hidden="false" customHeight="false" outlineLevel="0" collapsed="false">
      <c r="A1395" s="11" t="n">
        <v>1986.07</v>
      </c>
      <c r="B1395" s="1" t="n">
        <v>240.2</v>
      </c>
      <c r="C1395" s="2" t="n">
        <v>8.14333</v>
      </c>
      <c r="D1395" s="1" t="n">
        <v>14.7567</v>
      </c>
      <c r="E1395" s="1" t="n">
        <v>109.5</v>
      </c>
      <c r="F1395" s="2" t="n">
        <f aca="false">F1394+1/12</f>
        <v>1986.54166666656</v>
      </c>
      <c r="G1395" s="3" t="n">
        <v>7.3</v>
      </c>
      <c r="H1395" s="2" t="n">
        <v>705.336880365297</v>
      </c>
      <c r="I1395" s="2" t="n">
        <v>23.9125352955251</v>
      </c>
      <c r="J1395" s="4" t="n">
        <f aca="false">J1394*((H1395+(I1395/12))/H1394)</f>
        <v>210174.325057186</v>
      </c>
      <c r="K1395" s="2" t="n">
        <f aca="false">D1395*$E$1862/E1395</f>
        <v>43.3324094191781</v>
      </c>
      <c r="L1395" s="4" t="n">
        <f aca="false">K1395*(J1395/H1395)</f>
        <v>12912.0710348517</v>
      </c>
      <c r="M1395" s="26" t="n">
        <f aca="false">H1395/AVERAGE(K1275:K1394)</f>
        <v>13.6199955340838</v>
      </c>
      <c r="O1395" s="6" t="n">
        <f aca="false">J1395/AVERAGE(L1275:L1394)</f>
        <v>17.2285492108527</v>
      </c>
      <c r="Q1395" s="29" t="n">
        <f aca="false">1/M1395-(G1395/100-(((E1395/E1275)^(1/10))-1))</f>
        <v>0.0677000621929513</v>
      </c>
      <c r="R1395" s="3" t="n">
        <f aca="false">((G1395/G1396+G1395/1200+((1+G1396/1200)^(-119))*(1-G1395/G1396)))</f>
        <v>1.01529065571954</v>
      </c>
      <c r="S1395" s="3" t="n">
        <f aca="false">S1394*R1394*E1394/E1395</f>
        <v>16.003658119296</v>
      </c>
      <c r="T1395" s="9" t="n">
        <f aca="false">(($J1515/$J1395)^(1/10)-1)</f>
        <v>0.0971748687483542</v>
      </c>
      <c r="U1395" s="9" t="n">
        <f aca="false">(($S1515/$S1395)^(1/10)-1)</f>
        <v>0.0423976149114596</v>
      </c>
      <c r="V1395" s="9" t="n">
        <f aca="false">T1395-U1395</f>
        <v>0.0547772538368947</v>
      </c>
      <c r="Y1395" s="28"/>
      <c r="Z1395" s="28"/>
    </row>
    <row r="1396" customFormat="false" ht="14.65" hidden="false" customHeight="false" outlineLevel="0" collapsed="false">
      <c r="A1396" s="11" t="n">
        <v>1986.08</v>
      </c>
      <c r="B1396" s="1" t="n">
        <v>245</v>
      </c>
      <c r="C1396" s="2" t="n">
        <v>8.18667</v>
      </c>
      <c r="D1396" s="1" t="n">
        <v>14.8033</v>
      </c>
      <c r="E1396" s="1" t="n">
        <v>109.7</v>
      </c>
      <c r="F1396" s="2" t="n">
        <f aca="false">F1395+1/12</f>
        <v>1986.6249999999</v>
      </c>
      <c r="G1396" s="3" t="n">
        <v>7.17</v>
      </c>
      <c r="H1396" s="2" t="n">
        <v>718.120237010027</v>
      </c>
      <c r="I1396" s="2" t="n">
        <v>23.995973064175</v>
      </c>
      <c r="J1396" s="4" t="n">
        <f aca="false">J1395*((H1396+(I1396/12))/H1395)</f>
        <v>214579.328625694</v>
      </c>
      <c r="K1396" s="2" t="n">
        <f aca="false">D1396*$E$1862/E1396</f>
        <v>43.3899971613491</v>
      </c>
      <c r="L1396" s="4" t="n">
        <f aca="false">K1396*(J1396/H1396)</f>
        <v>12965.2333691622</v>
      </c>
      <c r="M1396" s="26" t="n">
        <f aca="false">H1396/AVERAGE(K1276:K1395)</f>
        <v>13.8876675508661</v>
      </c>
      <c r="O1396" s="6" t="n">
        <f aca="false">J1396/AVERAGE(L1276:L1395)</f>
        <v>17.5521787371428</v>
      </c>
      <c r="Q1396" s="29" t="n">
        <f aca="false">1/M1396-(G1396/100-(((E1396/E1276)^(1/10))-1))</f>
        <v>0.0672204782863541</v>
      </c>
      <c r="R1396" s="3" t="n">
        <f aca="false">((G1396/G1397+G1396/1200+((1+G1397/1200)^(-119))*(1-G1396/G1397)))</f>
        <v>0.986385636768622</v>
      </c>
      <c r="S1396" s="3" t="n">
        <f aca="false">S1395*R1395*E1395/E1396</f>
        <v>16.2187412741179</v>
      </c>
      <c r="T1396" s="9" t="n">
        <f aca="false">(($J1516/$J1396)^(1/10)-1)</f>
        <v>0.0980155292754699</v>
      </c>
      <c r="U1396" s="9" t="n">
        <f aca="false">(($S1516/$S1396)^(1/10)-1)</f>
        <v>0.0431165123630746</v>
      </c>
      <c r="V1396" s="9" t="n">
        <f aca="false">T1396-U1396</f>
        <v>0.0548990169123953</v>
      </c>
      <c r="Y1396" s="28"/>
      <c r="Z1396" s="28"/>
    </row>
    <row r="1397" customFormat="false" ht="14.65" hidden="false" customHeight="false" outlineLevel="0" collapsed="false">
      <c r="A1397" s="11" t="n">
        <v>1986.09</v>
      </c>
      <c r="B1397" s="1" t="n">
        <v>238.3</v>
      </c>
      <c r="C1397" s="2" t="n">
        <v>8.23</v>
      </c>
      <c r="D1397" s="1" t="n">
        <v>14.85</v>
      </c>
      <c r="E1397" s="1" t="n">
        <v>110.2</v>
      </c>
      <c r="F1397" s="2" t="n">
        <f aca="false">F1396+1/12</f>
        <v>1986.70833333323</v>
      </c>
      <c r="G1397" s="3" t="n">
        <v>7.45</v>
      </c>
      <c r="H1397" s="2" t="n">
        <v>695.312691470055</v>
      </c>
      <c r="I1397" s="2" t="n">
        <v>24.0135268602541</v>
      </c>
      <c r="J1397" s="4" t="n">
        <f aca="false">J1396*((H1397+(I1397/12))/H1396)</f>
        <v>208362.22591758</v>
      </c>
      <c r="K1397" s="2" t="n">
        <f aca="false">D1397*$E$1862/E1397</f>
        <v>43.329389292196</v>
      </c>
      <c r="L1397" s="4" t="n">
        <f aca="false">K1397*(J1397/H1397)</f>
        <v>12984.3854589847</v>
      </c>
      <c r="M1397" s="26" t="n">
        <f aca="false">H1397/AVERAGE(K1277:K1396)</f>
        <v>13.4673143129771</v>
      </c>
      <c r="O1397" s="6" t="n">
        <f aca="false">J1397/AVERAGE(L1277:L1396)</f>
        <v>17.0077599479284</v>
      </c>
      <c r="Q1397" s="29" t="n">
        <f aca="false">1/M1397-(G1397/100-(((E1397/E1277)^(1/10))-1))</f>
        <v>0.0667820885001379</v>
      </c>
      <c r="R1397" s="3" t="n">
        <f aca="false">((G1397/G1398+G1397/1200+((1+G1398/1200)^(-119))*(1-G1397/G1398)))</f>
        <v>1.00760879718289</v>
      </c>
      <c r="S1397" s="3" t="n">
        <f aca="false">S1396*R1396*E1396/E1397</f>
        <v>15.9253475343595</v>
      </c>
      <c r="T1397" s="9" t="n">
        <f aca="false">(($J1517/$J1397)^(1/10)-1)</f>
        <v>0.103108823586631</v>
      </c>
      <c r="U1397" s="9" t="n">
        <f aca="false">(($S1517/$S1397)^(1/10)-1)</f>
        <v>0.043838802231726</v>
      </c>
      <c r="V1397" s="9" t="n">
        <f aca="false">T1397-U1397</f>
        <v>0.0592700213549049</v>
      </c>
      <c r="Y1397" s="28"/>
      <c r="Z1397" s="28"/>
    </row>
    <row r="1398" customFormat="false" ht="14.65" hidden="false" customHeight="false" outlineLevel="0" collapsed="false">
      <c r="A1398" s="11" t="n">
        <v>1986.1</v>
      </c>
      <c r="B1398" s="1" t="n">
        <v>237.4</v>
      </c>
      <c r="C1398" s="2" t="n">
        <v>8.24667</v>
      </c>
      <c r="D1398" s="1" t="n">
        <v>14.7267</v>
      </c>
      <c r="E1398" s="1" t="n">
        <v>110.3</v>
      </c>
      <c r="F1398" s="2" t="n">
        <f aca="false">F1397+1/12</f>
        <v>1986.79166666656</v>
      </c>
      <c r="G1398" s="3" t="n">
        <v>7.43</v>
      </c>
      <c r="H1398" s="2" t="n">
        <v>692.058665457842</v>
      </c>
      <c r="I1398" s="2" t="n">
        <v>24.0403514518586</v>
      </c>
      <c r="J1398" s="4" t="n">
        <f aca="false">J1397*((H1398+(I1398/12))/H1397)</f>
        <v>207987.443447382</v>
      </c>
      <c r="K1398" s="2" t="n">
        <f aca="false">D1398*$E$1862/E1398</f>
        <v>42.930667011786</v>
      </c>
      <c r="L1398" s="4" t="n">
        <f aca="false">K1398*(J1398/H1398)</f>
        <v>12902.1427271127</v>
      </c>
      <c r="M1398" s="26" t="n">
        <f aca="false">H1398/AVERAGE(K1278:K1397)</f>
        <v>13.4259188608574</v>
      </c>
      <c r="O1398" s="6" t="n">
        <f aca="false">J1398/AVERAGE(L1278:L1397)</f>
        <v>16.942441583197</v>
      </c>
      <c r="Q1398" s="29" t="n">
        <f aca="false">1/M1398-(G1398/100-(((E1398/E1278)^(1/10))-1))</f>
        <v>0.0667536106884136</v>
      </c>
      <c r="R1398" s="3" t="n">
        <f aca="false">((G1398/G1399+G1398/1200+((1+G1399/1200)^(-119))*(1-G1398/G1399)))</f>
        <v>1.01889557737416</v>
      </c>
      <c r="S1398" s="3" t="n">
        <f aca="false">S1397*R1397*E1397/E1398</f>
        <v>16.0319722046642</v>
      </c>
      <c r="T1398" s="9" t="n">
        <f aca="false">(($J1518/$J1398)^(1/10)-1)</f>
        <v>0.107421045255168</v>
      </c>
      <c r="U1398" s="9" t="n">
        <f aca="false">(($S1518/$S1398)^(1/10)-1)</f>
        <v>0.045650357995435</v>
      </c>
      <c r="V1398" s="9" t="n">
        <f aca="false">T1398-U1398</f>
        <v>0.0617706872597328</v>
      </c>
      <c r="Y1398" s="28"/>
      <c r="Z1398" s="28"/>
    </row>
    <row r="1399" customFormat="false" ht="14.65" hidden="false" customHeight="false" outlineLevel="0" collapsed="false">
      <c r="A1399" s="11" t="n">
        <v>1986.11</v>
      </c>
      <c r="B1399" s="1" t="n">
        <v>245.1</v>
      </c>
      <c r="C1399" s="2" t="n">
        <v>8.26333</v>
      </c>
      <c r="D1399" s="1" t="n">
        <v>14.6033</v>
      </c>
      <c r="E1399" s="1" t="n">
        <v>110.4</v>
      </c>
      <c r="F1399" s="2" t="n">
        <f aca="false">F1398+1/12</f>
        <v>1986.87499999989</v>
      </c>
      <c r="G1399" s="3" t="n">
        <v>7.25</v>
      </c>
      <c r="H1399" s="2" t="n">
        <v>713.858190217391</v>
      </c>
      <c r="I1399" s="2" t="n">
        <v>24.0670983230072</v>
      </c>
      <c r="J1399" s="4" t="n">
        <f aca="false">J1398*((H1399+(I1399/12))/H1398)</f>
        <v>215141.700050923</v>
      </c>
      <c r="K1399" s="2" t="n">
        <f aca="false">D1399*$E$1862/E1399</f>
        <v>42.5323758025362</v>
      </c>
      <c r="L1399" s="4" t="n">
        <f aca="false">K1399*(J1399/H1399)</f>
        <v>12818.3549096436</v>
      </c>
      <c r="M1399" s="26" t="n">
        <f aca="false">H1399/AVERAGE(K1279:K1398)</f>
        <v>13.8729855961386</v>
      </c>
      <c r="O1399" s="6" t="n">
        <f aca="false">J1399/AVERAGE(L1279:L1398)</f>
        <v>17.4916661806426</v>
      </c>
      <c r="Q1399" s="29" t="n">
        <f aca="false">1/M1399-(G1399/100-(((E1399/E1279)^(1/10))-1))</f>
        <v>0.0660659568581457</v>
      </c>
      <c r="R1399" s="3" t="n">
        <f aca="false">((G1399/G1400+G1399/1200+((1+G1400/1200)^(-119))*(1-G1399/G1400)))</f>
        <v>1.01598342822069</v>
      </c>
      <c r="S1399" s="3" t="n">
        <f aca="false">S1398*R1398*E1398/E1399</f>
        <v>16.3201094657947</v>
      </c>
      <c r="T1399" s="9" t="n">
        <f aca="false">(($J1519/$J1399)^(1/10)-1)</f>
        <v>0.108926232082242</v>
      </c>
      <c r="U1399" s="9" t="n">
        <f aca="false">(($S1519/$S1399)^(1/10)-1)</f>
        <v>0.0466649267088675</v>
      </c>
      <c r="V1399" s="9" t="n">
        <f aca="false">T1399-U1399</f>
        <v>0.0622613053733749</v>
      </c>
      <c r="Y1399" s="28"/>
      <c r="Z1399" s="28"/>
    </row>
    <row r="1400" customFormat="false" ht="14.65" hidden="false" customHeight="false" outlineLevel="0" collapsed="false">
      <c r="A1400" s="11" t="n">
        <v>1986.12</v>
      </c>
      <c r="B1400" s="1" t="n">
        <v>248.6</v>
      </c>
      <c r="C1400" s="2" t="n">
        <v>8.28</v>
      </c>
      <c r="D1400" s="1" t="n">
        <v>14.48</v>
      </c>
      <c r="E1400" s="1" t="n">
        <v>110.5</v>
      </c>
      <c r="F1400" s="2" t="n">
        <f aca="false">F1399+1/12</f>
        <v>1986.95833333323</v>
      </c>
      <c r="G1400" s="3" t="n">
        <v>7.11</v>
      </c>
      <c r="H1400" s="2" t="n">
        <v>723.396752941177</v>
      </c>
      <c r="I1400" s="2" t="n">
        <v>24.0938258823529</v>
      </c>
      <c r="J1400" s="4" t="n">
        <f aca="false">J1399*((H1400+(I1400/12))/H1399)</f>
        <v>218621.534266693</v>
      </c>
      <c r="K1400" s="2" t="n">
        <f aca="false">D1400*$E$1862/E1400</f>
        <v>42.1350964705882</v>
      </c>
      <c r="L1400" s="4" t="n">
        <f aca="false">K1400*(J1400/H1400)</f>
        <v>12733.868930739</v>
      </c>
      <c r="M1400" s="26" t="n">
        <f aca="false">H1400/AVERAGE(K1280:K1399)</f>
        <v>14.0851398147433</v>
      </c>
      <c r="O1400" s="6" t="n">
        <f aca="false">J1400/AVERAGE(L1280:L1399)</f>
        <v>17.743316425437</v>
      </c>
      <c r="Q1400" s="29" t="n">
        <f aca="false">1/M1400-(G1400/100-(((E1400/E1280)^(1/10))-1))</f>
        <v>0.0661097020691038</v>
      </c>
      <c r="R1400" s="3" t="n">
        <f aca="false">((G1400/G1401+G1400/1200+((1+G1401/1200)^(-119))*(1-G1400/G1401)))</f>
        <v>1.00805819079544</v>
      </c>
      <c r="S1400" s="3" t="n">
        <f aca="false">S1399*R1399*E1399/E1400</f>
        <v>16.5659553696385</v>
      </c>
      <c r="T1400" s="9" t="n">
        <f aca="false">(($J1520/$J1400)^(1/10)-1)</f>
        <v>0.108468873337228</v>
      </c>
      <c r="U1400" s="9" t="n">
        <f aca="false">(($S1520/$S1400)^(1/10)-1)</f>
        <v>0.0448716255481769</v>
      </c>
      <c r="V1400" s="9" t="n">
        <f aca="false">T1400-U1400</f>
        <v>0.0635972477890514</v>
      </c>
      <c r="Y1400" s="28"/>
      <c r="Z1400" s="28"/>
    </row>
    <row r="1401" customFormat="false" ht="14.65" hidden="false" customHeight="false" outlineLevel="0" collapsed="false">
      <c r="A1401" s="11" t="n">
        <v>1987.01</v>
      </c>
      <c r="B1401" s="1" t="n">
        <v>264.5</v>
      </c>
      <c r="C1401" s="2" t="n">
        <v>8.3</v>
      </c>
      <c r="D1401" s="1" t="n">
        <v>14.6867</v>
      </c>
      <c r="E1401" s="1" t="n">
        <v>111.2</v>
      </c>
      <c r="F1401" s="2" t="n">
        <f aca="false">F1400+1/12</f>
        <v>1987.04166666656</v>
      </c>
      <c r="G1401" s="3" t="n">
        <v>7.08</v>
      </c>
      <c r="H1401" s="2" t="n">
        <v>764.818875899281</v>
      </c>
      <c r="I1401" s="2" t="n">
        <v>23.9999874100719</v>
      </c>
      <c r="J1401" s="4" t="n">
        <f aca="false">J1400*((H1401+(I1401/12))/H1400)</f>
        <v>231744.361918673</v>
      </c>
      <c r="K1401" s="2" t="n">
        <f aca="false">D1401*$E$1862/E1401</f>
        <v>42.4675439874101</v>
      </c>
      <c r="L1401" s="4" t="n">
        <f aca="false">K1401*(J1401/H1401)</f>
        <v>12867.9013995878</v>
      </c>
      <c r="M1401" s="26" t="n">
        <f aca="false">H1401/AVERAGE(K1281:K1400)</f>
        <v>14.9222081037189</v>
      </c>
      <c r="O1401" s="6" t="n">
        <f aca="false">J1401/AVERAGE(L1281:L1400)</f>
        <v>18.7779627942621</v>
      </c>
      <c r="Q1401" s="29" t="n">
        <f aca="false">1/M1401-(G1401/100-(((E1401/E1281)^(1/10))-1))</f>
        <v>0.0625522258718736</v>
      </c>
      <c r="R1401" s="3" t="n">
        <f aca="false">((G1401/G1402+G1401/1200+((1+G1402/1200)^(-119))*(1-G1401/G1402)))</f>
        <v>0.993901862109589</v>
      </c>
      <c r="S1401" s="3" t="n">
        <f aca="false">S1400*R1400*E1400/E1401</f>
        <v>16.5943245805584</v>
      </c>
      <c r="T1401" s="9" t="n">
        <f aca="false">(($J1521/$J1401)^(1/10)-1)</f>
        <v>0.105217129977743</v>
      </c>
      <c r="U1401" s="9" t="n">
        <f aca="false">(($S1521/$S1401)^(1/10)-1)</f>
        <v>0.0427757657513703</v>
      </c>
      <c r="V1401" s="9" t="n">
        <f aca="false">T1401-U1401</f>
        <v>0.0624413642263726</v>
      </c>
      <c r="Y1401" s="28"/>
      <c r="Z1401" s="28"/>
    </row>
    <row r="1402" customFormat="false" ht="14.65" hidden="false" customHeight="false" outlineLevel="0" collapsed="false">
      <c r="A1402" s="11" t="n">
        <v>1987.02</v>
      </c>
      <c r="B1402" s="1" t="n">
        <v>280.9</v>
      </c>
      <c r="C1402" s="2" t="n">
        <v>8.32</v>
      </c>
      <c r="D1402" s="1" t="n">
        <v>14.8933</v>
      </c>
      <c r="E1402" s="1" t="n">
        <v>111.6</v>
      </c>
      <c r="F1402" s="2" t="n">
        <f aca="false">F1401+1/12</f>
        <v>1987.12499999989</v>
      </c>
      <c r="G1402" s="3" t="n">
        <v>7.25</v>
      </c>
      <c r="H1402" s="2" t="n">
        <v>809.329281362007</v>
      </c>
      <c r="I1402" s="2" t="n">
        <v>23.9715899641577</v>
      </c>
      <c r="J1402" s="4" t="n">
        <f aca="false">J1401*((H1402+(I1402/12))/H1401)</f>
        <v>245836.555404871</v>
      </c>
      <c r="K1402" s="2" t="n">
        <f aca="false">D1402*$E$1862/E1402</f>
        <v>42.9105866362007</v>
      </c>
      <c r="L1402" s="4" t="n">
        <f aca="false">K1402*(J1402/H1402)</f>
        <v>13034.2384144228</v>
      </c>
      <c r="M1402" s="26" t="n">
        <f aca="false">H1402/AVERAGE(K1282:K1401)</f>
        <v>15.8223181428365</v>
      </c>
      <c r="O1402" s="6" t="n">
        <f aca="false">J1402/AVERAGE(L1282:L1401)</f>
        <v>19.8864265599912</v>
      </c>
      <c r="Q1402" s="29" t="n">
        <f aca="false">1/M1402-(G1402/100-(((E1402/E1282)^(1/10))-1))</f>
        <v>0.0563348893561844</v>
      </c>
      <c r="R1402" s="3" t="n">
        <f aca="false">((G1402/G1403+G1402/1200+((1+G1403/1200)^(-119))*(1-G1402/G1403)))</f>
        <v>1.00604166666667</v>
      </c>
      <c r="S1402" s="3" t="n">
        <f aca="false">S1401*R1401*E1401/E1402</f>
        <v>16.4340149394154</v>
      </c>
      <c r="T1402" s="9" t="n">
        <f aca="false">(($J1522/$J1402)^(1/10)-1)</f>
        <v>0.103066616700505</v>
      </c>
      <c r="U1402" s="9" t="n">
        <f aca="false">(($S1522/$S1402)^(1/10)-1)</f>
        <v>0.0452418423610983</v>
      </c>
      <c r="V1402" s="9" t="n">
        <f aca="false">T1402-U1402</f>
        <v>0.0578247743394063</v>
      </c>
      <c r="Y1402" s="28"/>
      <c r="Z1402" s="28"/>
    </row>
    <row r="1403" customFormat="false" ht="14.65" hidden="false" customHeight="false" outlineLevel="0" collapsed="false">
      <c r="A1403" s="11" t="n">
        <v>1987.03</v>
      </c>
      <c r="B1403" s="1" t="n">
        <v>292.5</v>
      </c>
      <c r="C1403" s="2" t="n">
        <v>8.34</v>
      </c>
      <c r="D1403" s="1" t="n">
        <v>15.1</v>
      </c>
      <c r="E1403" s="1" t="n">
        <v>112.1</v>
      </c>
      <c r="F1403" s="2" t="n">
        <f aca="false">F1402+1/12</f>
        <v>1987.20833333323</v>
      </c>
      <c r="G1403" s="3" t="n">
        <v>7.25</v>
      </c>
      <c r="H1403" s="2" t="n">
        <v>838.99228367529</v>
      </c>
      <c r="I1403" s="2" t="n">
        <v>23.9220363960749</v>
      </c>
      <c r="J1403" s="4" t="n">
        <f aca="false">J1402*((H1403+(I1403/12))/H1402)</f>
        <v>255452.327884264</v>
      </c>
      <c r="K1403" s="2" t="n">
        <f aca="false">D1403*$E$1862/E1403</f>
        <v>43.3120802854594</v>
      </c>
      <c r="L1403" s="4" t="n">
        <f aca="false">K1403*(J1403/H1403)</f>
        <v>13187.4535078714</v>
      </c>
      <c r="M1403" s="26" t="n">
        <f aca="false">H1403/AVERAGE(K1283:K1402)</f>
        <v>16.4333439760699</v>
      </c>
      <c r="O1403" s="6" t="n">
        <f aca="false">J1403/AVERAGE(L1283:L1402)</f>
        <v>20.6272029381292</v>
      </c>
      <c r="Q1403" s="29" t="n">
        <f aca="false">1/M1403-(G1403/100-(((E1403/E1283)^(1/10))-1))</f>
        <v>0.0537424974422632</v>
      </c>
      <c r="R1403" s="3" t="n">
        <f aca="false">((G1403/G1404+G1403/1200+((1+G1404/1200)^(-119))*(1-G1403/G1404)))</f>
        <v>0.953489099390565</v>
      </c>
      <c r="S1403" s="3" t="n">
        <f aca="false">S1402*R1402*E1402/E1403</f>
        <v>16.4595602302556</v>
      </c>
      <c r="T1403" s="9" t="n">
        <f aca="false">(($J1523/$J1403)^(1/10)-1)</f>
        <v>0.0978808838023977</v>
      </c>
      <c r="U1403" s="9" t="n">
        <f aca="false">(($S1523/$S1403)^(1/10)-1)</f>
        <v>0.0433266123761162</v>
      </c>
      <c r="V1403" s="9" t="n">
        <f aca="false">T1403-U1403</f>
        <v>0.0545542714262814</v>
      </c>
      <c r="Y1403" s="28"/>
      <c r="Z1403" s="28"/>
    </row>
    <row r="1404" customFormat="false" ht="14.65" hidden="false" customHeight="false" outlineLevel="0" collapsed="false">
      <c r="A1404" s="11" t="n">
        <v>1987.04</v>
      </c>
      <c r="B1404" s="1" t="n">
        <v>289.3</v>
      </c>
      <c r="C1404" s="2" t="n">
        <v>8.4</v>
      </c>
      <c r="D1404" s="1" t="n">
        <v>14.8733</v>
      </c>
      <c r="E1404" s="1" t="n">
        <v>112.7</v>
      </c>
      <c r="F1404" s="2" t="n">
        <f aca="false">F1403+1/12</f>
        <v>1987.29166666656</v>
      </c>
      <c r="G1404" s="3" t="n">
        <v>8.02</v>
      </c>
      <c r="H1404" s="2" t="n">
        <v>825.395746228926</v>
      </c>
      <c r="I1404" s="2" t="n">
        <v>23.9658633540373</v>
      </c>
      <c r="J1404" s="4" t="n">
        <f aca="false">J1403*((H1404+(I1404/12))/H1403)</f>
        <v>251920.603893235</v>
      </c>
      <c r="K1404" s="2" t="n">
        <f aca="false">D1404*$E$1862/E1404</f>
        <v>42.4346994551908</v>
      </c>
      <c r="L1404" s="4" t="n">
        <f aca="false">K1404*(J1404/H1404)</f>
        <v>12951.575243295</v>
      </c>
      <c r="M1404" s="26" t="n">
        <f aca="false">H1404/AVERAGE(K1284:K1403)</f>
        <v>16.1965344532209</v>
      </c>
      <c r="O1404" s="6" t="n">
        <f aca="false">J1404/AVERAGE(L1284:L1403)</f>
        <v>20.3038410710514</v>
      </c>
      <c r="Q1404" s="29" t="n">
        <f aca="false">1/M1404-(G1404/100-(((E1404/E1284)^(1/10))-1))</f>
        <v>0.0466094315061828</v>
      </c>
      <c r="R1404" s="3" t="n">
        <f aca="false">((G1404/G1405+G1404/1200+((1+G1405/1200)^(-119))*(1-G1404/G1405)))</f>
        <v>0.967424225099176</v>
      </c>
      <c r="S1404" s="3" t="n">
        <f aca="false">S1403*R1403*E1403/E1404</f>
        <v>15.6104584053317</v>
      </c>
      <c r="T1404" s="9" t="n">
        <f aca="false">(($J1524/$J1404)^(1/10)-1)</f>
        <v>0.0954715403079725</v>
      </c>
      <c r="U1404" s="9" t="n">
        <f aca="false">(($S1524/$S1404)^(1/10)-1)</f>
        <v>0.0478133166786019</v>
      </c>
      <c r="V1404" s="9" t="n">
        <f aca="false">T1404-U1404</f>
        <v>0.0476582236293706</v>
      </c>
      <c r="Y1404" s="28"/>
      <c r="Z1404" s="28"/>
    </row>
    <row r="1405" customFormat="false" ht="14.65" hidden="false" customHeight="false" outlineLevel="0" collapsed="false">
      <c r="A1405" s="11" t="n">
        <v>1987.05</v>
      </c>
      <c r="B1405" s="1" t="n">
        <v>289.1</v>
      </c>
      <c r="C1405" s="2" t="n">
        <v>8.46</v>
      </c>
      <c r="D1405" s="1" t="n">
        <v>14.6467</v>
      </c>
      <c r="E1405" s="1" t="n">
        <v>113.1</v>
      </c>
      <c r="F1405" s="2" t="n">
        <f aca="false">F1404+1/12</f>
        <v>1987.37499999989</v>
      </c>
      <c r="G1405" s="3" t="n">
        <v>8.61</v>
      </c>
      <c r="H1405" s="2" t="n">
        <v>821.907977011494</v>
      </c>
      <c r="I1405" s="2" t="n">
        <v>24.0516827586207</v>
      </c>
      <c r="J1405" s="4" t="n">
        <f aca="false">J1404*((H1405+(I1405/12))/H1404)</f>
        <v>251467.833539818</v>
      </c>
      <c r="K1405" s="2" t="n">
        <f aca="false">D1405*$E$1862/E1405</f>
        <v>41.6403997471264</v>
      </c>
      <c r="L1405" s="4" t="n">
        <f aca="false">K1405*(J1405/H1405)</f>
        <v>12740.138075087</v>
      </c>
      <c r="M1405" s="26" t="n">
        <f aca="false">H1405/AVERAGE(K1285:K1404)</f>
        <v>16.1603119526557</v>
      </c>
      <c r="O1405" s="6" t="n">
        <f aca="false">J1405/AVERAGE(L1285:L1404)</f>
        <v>20.2334789631424</v>
      </c>
      <c r="Q1405" s="29" t="n">
        <f aca="false">1/M1405-(G1405/100-(((E1405/E1285)^(1/10))-1))</f>
        <v>0.0406939757093296</v>
      </c>
      <c r="R1405" s="3" t="n">
        <f aca="false">((G1405/G1406+G1405/1200+((1+G1406/1200)^(-119))*(1-G1405/G1406)))</f>
        <v>1.02127483648789</v>
      </c>
      <c r="S1405" s="3" t="n">
        <f aca="false">S1404*R1404*E1404/E1405</f>
        <v>15.0485247133077</v>
      </c>
      <c r="T1405" s="9" t="n">
        <f aca="false">(($J1525/$J1405)^(1/10)-1)</f>
        <v>0.105441696172419</v>
      </c>
      <c r="U1405" s="9" t="n">
        <f aca="false">(($S1525/$S1405)^(1/10)-1)</f>
        <v>0.0536831536012616</v>
      </c>
      <c r="V1405" s="9" t="n">
        <f aca="false">T1405-U1405</f>
        <v>0.0517585425711573</v>
      </c>
      <c r="Y1405" s="28"/>
      <c r="Z1405" s="28"/>
    </row>
    <row r="1406" customFormat="false" ht="14.65" hidden="false" customHeight="false" outlineLevel="0" collapsed="false">
      <c r="A1406" s="11" t="n">
        <v>1987.06</v>
      </c>
      <c r="B1406" s="1" t="n">
        <v>301.4</v>
      </c>
      <c r="C1406" s="2" t="n">
        <v>8.52</v>
      </c>
      <c r="D1406" s="1" t="n">
        <v>14.42</v>
      </c>
      <c r="E1406" s="1" t="n">
        <v>113.5</v>
      </c>
      <c r="F1406" s="2" t="n">
        <f aca="false">F1405+1/12</f>
        <v>1987.45833333323</v>
      </c>
      <c r="G1406" s="3" t="n">
        <v>8.4</v>
      </c>
      <c r="H1406" s="2" t="n">
        <v>853.856905726872</v>
      </c>
      <c r="I1406" s="2" t="n">
        <v>24.1368972687225</v>
      </c>
      <c r="J1406" s="4" t="n">
        <f aca="false">J1405*((H1406+(I1406/12))/H1405)</f>
        <v>261858.20881971</v>
      </c>
      <c r="K1406" s="2" t="n">
        <f aca="false">D1406*$E$1862/E1406</f>
        <v>40.8514153303965</v>
      </c>
      <c r="L1406" s="4" t="n">
        <f aca="false">K1406*(J1406/H1406)</f>
        <v>12528.1863675521</v>
      </c>
      <c r="M1406" s="26" t="n">
        <f aca="false">H1406/AVERAGE(K1286:K1405)</f>
        <v>16.8252073078787</v>
      </c>
      <c r="O1406" s="6" t="n">
        <f aca="false">J1406/AVERAGE(L1286:L1405)</f>
        <v>21.0387653392981</v>
      </c>
      <c r="Q1406" s="29" t="n">
        <f aca="false">1/M1406-(G1406/100-(((E1406/E1286)^(1/10))-1))</f>
        <v>0.0400205494243486</v>
      </c>
      <c r="R1406" s="3" t="n">
        <f aca="false">((G1406/G1407+G1406/1200+((1+G1407/1200)^(-119))*(1-G1406/G1407)))</f>
        <v>1.00365008889639</v>
      </c>
      <c r="S1406" s="3" t="n">
        <f aca="false">S1405*R1405*E1405/E1406</f>
        <v>15.3145168684221</v>
      </c>
      <c r="T1406" s="9" t="n">
        <f aca="false">(($J1526/$J1406)^(1/10)-1)</f>
        <v>0.106576408981871</v>
      </c>
      <c r="U1406" s="9" t="n">
        <f aca="false">(($S1526/$S1406)^(1/10)-1)</f>
        <v>0.0539622209784241</v>
      </c>
      <c r="V1406" s="9" t="n">
        <f aca="false">T1406-U1406</f>
        <v>0.0526141880034468</v>
      </c>
      <c r="Y1406" s="28"/>
      <c r="Z1406" s="28"/>
    </row>
    <row r="1407" customFormat="false" ht="14.65" hidden="false" customHeight="false" outlineLevel="0" collapsed="false">
      <c r="A1407" s="11" t="n">
        <v>1987.07</v>
      </c>
      <c r="B1407" s="1" t="n">
        <v>310.1</v>
      </c>
      <c r="C1407" s="2" t="n">
        <v>8.56667</v>
      </c>
      <c r="D1407" s="1" t="n">
        <v>14.9</v>
      </c>
      <c r="E1407" s="1" t="n">
        <v>113.8</v>
      </c>
      <c r="F1407" s="2" t="n">
        <f aca="false">F1406+1/12</f>
        <v>1987.54166666656</v>
      </c>
      <c r="G1407" s="3" t="n">
        <v>8.45</v>
      </c>
      <c r="H1407" s="2" t="n">
        <v>876.187822495607</v>
      </c>
      <c r="I1407" s="2" t="n">
        <v>24.2051336128295</v>
      </c>
      <c r="J1407" s="4" t="n">
        <f aca="false">J1406*((H1407+(I1407/12))/H1406)</f>
        <v>269325.181995123</v>
      </c>
      <c r="K1407" s="2" t="n">
        <f aca="false">D1407*$E$1862/E1407</f>
        <v>42.0999630931459</v>
      </c>
      <c r="L1407" s="4" t="n">
        <f aca="false">K1407*(J1407/H1407)</f>
        <v>12940.8100990885</v>
      </c>
      <c r="M1407" s="26" t="n">
        <f aca="false">H1407/AVERAGE(K1287:K1406)</f>
        <v>17.3060043905122</v>
      </c>
      <c r="O1407" s="6" t="n">
        <f aca="false">J1407/AVERAGE(L1287:L1406)</f>
        <v>21.6114534737912</v>
      </c>
      <c r="Q1407" s="29" t="n">
        <f aca="false">1/M1407-(G1407/100-(((E1407/E1287)^(1/10))-1))</f>
        <v>0.0376255172610622</v>
      </c>
      <c r="R1407" s="3" t="n">
        <f aca="false">((G1407/G1408+G1407/1200+((1+G1408/1200)^(-119))*(1-G1407/G1408)))</f>
        <v>0.98654565265522</v>
      </c>
      <c r="S1407" s="3" t="n">
        <f aca="false">S1406*R1406*E1406/E1407</f>
        <v>15.3298966657387</v>
      </c>
      <c r="T1407" s="9" t="n">
        <f aca="false">(($J1527/$J1407)^(1/10)-1)</f>
        <v>0.109503450278982</v>
      </c>
      <c r="U1407" s="9" t="n">
        <f aca="false">(($S1527/$S1407)^(1/10)-1)</f>
        <v>0.0563666117283441</v>
      </c>
      <c r="V1407" s="9" t="n">
        <f aca="false">T1407-U1407</f>
        <v>0.0531368385506379</v>
      </c>
      <c r="Y1407" s="28"/>
      <c r="Z1407" s="28"/>
    </row>
    <row r="1408" customFormat="false" ht="14.65" hidden="false" customHeight="false" outlineLevel="0" collapsed="false">
      <c r="A1408" s="11" t="n">
        <v>1987.08</v>
      </c>
      <c r="B1408" s="1" t="n">
        <v>329.4</v>
      </c>
      <c r="C1408" s="2" t="n">
        <v>8.61333</v>
      </c>
      <c r="D1408" s="1" t="n">
        <v>15.38</v>
      </c>
      <c r="E1408" s="1" t="n">
        <v>114.4</v>
      </c>
      <c r="F1408" s="2" t="n">
        <f aca="false">F1407+1/12</f>
        <v>1987.62499999989</v>
      </c>
      <c r="G1408" s="3" t="n">
        <v>8.76</v>
      </c>
      <c r="H1408" s="2" t="n">
        <v>925.838590909091</v>
      </c>
      <c r="I1408" s="2" t="n">
        <v>24.209330025</v>
      </c>
      <c r="J1408" s="4" t="n">
        <f aca="false">J1407*((H1408+(I1408/12))/H1407)</f>
        <v>285207.108677735</v>
      </c>
      <c r="K1408" s="2" t="n">
        <f aca="false">D1408*$E$1862/E1408</f>
        <v>43.2282863636364</v>
      </c>
      <c r="L1408" s="4" t="n">
        <f aca="false">K1408*(J1408/H1408)</f>
        <v>13316.5917773636</v>
      </c>
      <c r="M1408" s="26" t="n">
        <f aca="false">H1408/AVERAGE(K1288:K1407)</f>
        <v>18.3269072458563</v>
      </c>
      <c r="O1408" s="6" t="n">
        <f aca="false">J1408/AVERAGE(L1288:L1407)</f>
        <v>22.8520955113774</v>
      </c>
      <c r="Q1408" s="29" t="n">
        <f aca="false">1/M1408-(G1408/100-(((E1408/E1288)^(1/10))-1))</f>
        <v>0.0315180019606286</v>
      </c>
      <c r="R1408" s="3" t="n">
        <f aca="false">((G1408/G1409+G1408/1200+((1+G1409/1200)^(-119))*(1-G1408/G1409)))</f>
        <v>0.964866307674686</v>
      </c>
      <c r="S1408" s="3" t="n">
        <f aca="false">S1407*R1407*E1407/E1408</f>
        <v>15.0443231057597</v>
      </c>
      <c r="T1408" s="9" t="n">
        <f aca="false">(($J1528/$J1408)^(1/10)-1)</f>
        <v>0.103342175337784</v>
      </c>
      <c r="U1408" s="9" t="n">
        <f aca="false">(($S1528/$S1408)^(1/10)-1)</f>
        <v>0.0580826224270896</v>
      </c>
      <c r="V1408" s="9" t="n">
        <f aca="false">T1408-U1408</f>
        <v>0.0452595529106943</v>
      </c>
      <c r="Y1408" s="28"/>
      <c r="Z1408" s="28"/>
    </row>
    <row r="1409" customFormat="false" ht="14.65" hidden="false" customHeight="false" outlineLevel="0" collapsed="false">
      <c r="A1409" s="11" t="n">
        <v>1987.09</v>
      </c>
      <c r="B1409" s="1" t="n">
        <v>318.7</v>
      </c>
      <c r="C1409" s="2" t="n">
        <v>8.66</v>
      </c>
      <c r="D1409" s="1" t="n">
        <v>15.86</v>
      </c>
      <c r="E1409" s="1" t="n">
        <v>115</v>
      </c>
      <c r="F1409" s="2" t="n">
        <f aca="false">F1408+1/12</f>
        <v>1987.70833333323</v>
      </c>
      <c r="G1409" s="3" t="n">
        <v>9.42</v>
      </c>
      <c r="H1409" s="2" t="n">
        <v>891.090742608696</v>
      </c>
      <c r="I1409" s="2" t="n">
        <v>24.2135106086957</v>
      </c>
      <c r="J1409" s="4" t="n">
        <f aca="false">J1408*((H1409+(I1409/12))/H1408)</f>
        <v>275124.525537559</v>
      </c>
      <c r="K1409" s="2" t="n">
        <f aca="false">D1409*$E$1862/E1409</f>
        <v>44.344835826087</v>
      </c>
      <c r="L1409" s="4" t="n">
        <f aca="false">K1409*(J1409/H1409)</f>
        <v>13691.480938267</v>
      </c>
      <c r="M1409" s="26" t="n">
        <f aca="false">H1409/AVERAGE(K1289:K1408)</f>
        <v>17.6756204499382</v>
      </c>
      <c r="O1409" s="6" t="n">
        <f aca="false">J1409/AVERAGE(L1289:L1408)</f>
        <v>22.0077662342067</v>
      </c>
      <c r="Q1409" s="29" t="n">
        <f aca="false">1/M1409-(G1409/100-(((E1409/E1289)^(1/10))-1))</f>
        <v>0.0271380898068602</v>
      </c>
      <c r="R1409" s="3" t="n">
        <f aca="false">((G1409/G1410+G1409/1200+((1+G1410/1200)^(-119))*(1-G1409/G1410)))</f>
        <v>1.0014476306327</v>
      </c>
      <c r="S1409" s="3" t="n">
        <f aca="false">S1408*R1408*E1408/E1409</f>
        <v>14.440026083981</v>
      </c>
      <c r="T1409" s="9" t="n">
        <f aca="false">(($J1529/$J1409)^(1/10)-1)</f>
        <v>0.108358520217187</v>
      </c>
      <c r="U1409" s="9" t="n">
        <f aca="false">(($S1529/$S1409)^(1/10)-1)</f>
        <v>0.063422804974393</v>
      </c>
      <c r="V1409" s="9" t="n">
        <f aca="false">T1409-U1409</f>
        <v>0.0449357152427936</v>
      </c>
      <c r="Y1409" s="28"/>
      <c r="Z1409" s="28"/>
    </row>
    <row r="1410" customFormat="false" ht="14.65" hidden="false" customHeight="false" outlineLevel="0" collapsed="false">
      <c r="A1410" s="11" t="n">
        <v>1987.1</v>
      </c>
      <c r="B1410" s="1" t="n">
        <v>280.2</v>
      </c>
      <c r="C1410" s="2" t="n">
        <v>8.71</v>
      </c>
      <c r="D1410" s="1" t="n">
        <v>16.4067</v>
      </c>
      <c r="E1410" s="1" t="n">
        <v>115.3</v>
      </c>
      <c r="F1410" s="2" t="n">
        <f aca="false">F1409+1/12</f>
        <v>1987.79166666656</v>
      </c>
      <c r="G1410" s="3" t="n">
        <v>9.52</v>
      </c>
      <c r="H1410" s="2" t="n">
        <v>781.405623590633</v>
      </c>
      <c r="I1410" s="2" t="n">
        <v>24.2899464006938</v>
      </c>
      <c r="J1410" s="4" t="n">
        <f aca="false">J1409*((H1410+(I1410/12))/H1409)</f>
        <v>241884.173857146</v>
      </c>
      <c r="K1410" s="2" t="n">
        <f aca="false">D1410*$E$1862/E1410</f>
        <v>45.7540601162186</v>
      </c>
      <c r="L1410" s="4" t="n">
        <f aca="false">K1410*(J1410/H1410)</f>
        <v>14163.17300222</v>
      </c>
      <c r="M1410" s="26" t="n">
        <f aca="false">H1410/AVERAGE(K1290:K1409)</f>
        <v>15.5300555636273</v>
      </c>
      <c r="O1410" s="6" t="n">
        <f aca="false">J1410/AVERAGE(L1290:L1409)</f>
        <v>19.3133869633154</v>
      </c>
      <c r="Q1410" s="29" t="n">
        <f aca="false">1/M1410-(G1410/100-(((E1410/E1290)^(1/10))-1))</f>
        <v>0.0338853995584384</v>
      </c>
      <c r="R1410" s="3" t="n">
        <f aca="false">((G1410/G1411+G1410/1200+((1+G1411/1200)^(-119))*(1-G1410/G1411)))</f>
        <v>1.0513845824387</v>
      </c>
      <c r="S1410" s="3" t="n">
        <f aca="false">S1409*R1409*E1409/E1410</f>
        <v>14.4233038979087</v>
      </c>
      <c r="T1410" s="9" t="n">
        <f aca="false">(($J1530/$J1410)^(1/10)-1)</f>
        <v>0.124278215163171</v>
      </c>
      <c r="U1410" s="9" t="n">
        <f aca="false">(($S1530/$S1410)^(1/10)-1)</f>
        <v>0.0652423131126656</v>
      </c>
      <c r="V1410" s="9" t="n">
        <f aca="false">T1410-U1410</f>
        <v>0.0590359020505054</v>
      </c>
      <c r="Y1410" s="28"/>
      <c r="Z1410" s="28"/>
    </row>
    <row r="1411" customFormat="false" ht="14.65" hidden="false" customHeight="false" outlineLevel="0" collapsed="false">
      <c r="A1411" s="11" t="n">
        <v>1987.11</v>
      </c>
      <c r="B1411" s="1" t="n">
        <v>245</v>
      </c>
      <c r="C1411" s="2" t="n">
        <v>8.76</v>
      </c>
      <c r="D1411" s="1" t="n">
        <v>16.9533</v>
      </c>
      <c r="E1411" s="1" t="n">
        <v>115.4</v>
      </c>
      <c r="F1411" s="2" t="n">
        <f aca="false">F1410+1/12</f>
        <v>1987.87499999989</v>
      </c>
      <c r="G1411" s="3" t="n">
        <v>8.86</v>
      </c>
      <c r="H1411" s="2" t="n">
        <v>682.649826689775</v>
      </c>
      <c r="I1411" s="2" t="n">
        <v>24.4082142114385</v>
      </c>
      <c r="J1411" s="4" t="n">
        <f aca="false">J1410*((H1411+(I1411/12))/H1410)</f>
        <v>211943.939344915</v>
      </c>
      <c r="K1411" s="2" t="n">
        <f aca="false">D1411*$E$1862/E1411</f>
        <v>47.2374175788562</v>
      </c>
      <c r="L1411" s="4" t="n">
        <f aca="false">K1411*(J1411/H1411)</f>
        <v>14665.9150485557</v>
      </c>
      <c r="M1411" s="26" t="n">
        <f aca="false">H1411/AVERAGE(K1291:K1410)</f>
        <v>13.5908851431891</v>
      </c>
      <c r="O1411" s="6" t="n">
        <f aca="false">J1411/AVERAGE(L1291:L1410)</f>
        <v>16.8873663097685</v>
      </c>
      <c r="Q1411" s="29" t="n">
        <f aca="false">1/M1411-(G1411/100-(((E1411/E1291)^(1/10))-1))</f>
        <v>0.049247979245254</v>
      </c>
      <c r="R1411" s="3" t="n">
        <f aca="false">((G1411/G1412+G1411/1200+((1+G1412/1200)^(-119))*(1-G1411/G1412)))</f>
        <v>0.998871898911261</v>
      </c>
      <c r="S1411" s="3" t="n">
        <f aca="false">S1410*R1410*E1410/E1411</f>
        <v>15.1512985840908</v>
      </c>
      <c r="T1411" s="9" t="n">
        <f aca="false">(($J1531/$J1411)^(1/10)-1)</f>
        <v>0.137984406842276</v>
      </c>
      <c r="U1411" s="9" t="n">
        <f aca="false">(($S1531/$S1411)^(1/10)-1)</f>
        <v>0.0617883323594044</v>
      </c>
      <c r="V1411" s="9" t="n">
        <f aca="false">T1411-U1411</f>
        <v>0.0761960744828716</v>
      </c>
      <c r="Y1411" s="28"/>
      <c r="Z1411" s="28"/>
    </row>
    <row r="1412" customFormat="false" ht="14.65" hidden="false" customHeight="false" outlineLevel="0" collapsed="false">
      <c r="A1412" s="11" t="n">
        <v>1987.12</v>
      </c>
      <c r="B1412" s="1" t="n">
        <v>241</v>
      </c>
      <c r="C1412" s="2" t="n">
        <v>8.81</v>
      </c>
      <c r="D1412" s="1" t="n">
        <v>17.5</v>
      </c>
      <c r="E1412" s="1" t="n">
        <v>115.4</v>
      </c>
      <c r="F1412" s="2" t="n">
        <f aca="false">F1411+1/12</f>
        <v>1987.95833333323</v>
      </c>
      <c r="G1412" s="3" t="n">
        <v>8.99</v>
      </c>
      <c r="H1412" s="2" t="n">
        <v>671.50452339688</v>
      </c>
      <c r="I1412" s="2" t="n">
        <v>24.5475305025997</v>
      </c>
      <c r="J1412" s="4" t="n">
        <f aca="false">J1411*((H1412+(I1412/12))/H1411)</f>
        <v>209118.741051403</v>
      </c>
      <c r="K1412" s="2" t="n">
        <f aca="false">D1412*$E$1862/E1412</f>
        <v>48.7607019064125</v>
      </c>
      <c r="L1412" s="4" t="n">
        <f aca="false">K1412*(J1412/H1412)</f>
        <v>15184.9708232346</v>
      </c>
      <c r="M1412" s="26" t="n">
        <f aca="false">H1412/AVERAGE(K1292:K1411)</f>
        <v>13.389028514427</v>
      </c>
      <c r="O1412" s="6" t="n">
        <f aca="false">J1412/AVERAGE(L1292:L1411)</f>
        <v>16.6224946339999</v>
      </c>
      <c r="Q1412" s="29" t="n">
        <f aca="false">1/M1412-(G1412/100-(((E1412/E1292)^(1/10))-1))</f>
        <v>0.0487140144849145</v>
      </c>
      <c r="R1412" s="3" t="n">
        <f aca="false">((G1412/G1413+G1412/1200+((1+G1413/1200)^(-119))*(1-G1412/G1413)))</f>
        <v>1.02873023123253</v>
      </c>
      <c r="S1412" s="3" t="n">
        <f aca="false">S1411*R1411*E1411/E1412</f>
        <v>15.1342063876623</v>
      </c>
      <c r="T1412" s="9" t="n">
        <f aca="false">(($J1532/$J1412)^(1/10)-1)</f>
        <v>0.14262186698497</v>
      </c>
      <c r="U1412" s="9" t="n">
        <f aca="false">(($S1532/$S1412)^(1/10)-1)</f>
        <v>0.0631146543380943</v>
      </c>
      <c r="V1412" s="9" t="n">
        <f aca="false">T1412-U1412</f>
        <v>0.0795072126468759</v>
      </c>
      <c r="Y1412" s="28"/>
      <c r="Z1412" s="28"/>
    </row>
    <row r="1413" customFormat="false" ht="14.65" hidden="false" customHeight="false" outlineLevel="0" collapsed="false">
      <c r="A1413" s="11" t="n">
        <v>1988.01</v>
      </c>
      <c r="B1413" s="1" t="n">
        <v>250.5</v>
      </c>
      <c r="C1413" s="2" t="n">
        <v>8.85667</v>
      </c>
      <c r="D1413" s="1" t="n">
        <v>17.8633</v>
      </c>
      <c r="E1413" s="1" t="n">
        <v>115.7</v>
      </c>
      <c r="F1413" s="2" t="n">
        <f aca="false">F1412+1/12</f>
        <v>1988.04166666656</v>
      </c>
      <c r="G1413" s="3" t="n">
        <v>8.67</v>
      </c>
      <c r="H1413" s="2" t="n">
        <v>696.164831460674</v>
      </c>
      <c r="I1413" s="2" t="n">
        <v>24.6135815483146</v>
      </c>
      <c r="J1413" s="4" t="n">
        <f aca="false">J1412*((H1413+(I1413/12))/H1412)</f>
        <v>217437.170012729</v>
      </c>
      <c r="K1413" s="2" t="n">
        <f aca="false">D1413*$E$1862/E1413</f>
        <v>49.6439171011236</v>
      </c>
      <c r="L1413" s="4" t="n">
        <f aca="false">K1413*(J1413/H1413)</f>
        <v>15505.5704554426</v>
      </c>
      <c r="M1413" s="26" t="n">
        <f aca="false">H1413/AVERAGE(K1293:K1412)</f>
        <v>13.8983366835691</v>
      </c>
      <c r="O1413" s="6" t="n">
        <f aca="false">J1413/AVERAGE(L1293:L1412)</f>
        <v>17.2374648017574</v>
      </c>
      <c r="Q1413" s="29" t="n">
        <f aca="false">1/M1413-(G1413/100-(((E1413/E1293)^(1/10))-1))</f>
        <v>0.048770254494574</v>
      </c>
      <c r="R1413" s="3" t="n">
        <f aca="false">((G1413/G1414+G1413/1200+((1+G1414/1200)^(-119))*(1-G1413/G1414)))</f>
        <v>1.03836369556217</v>
      </c>
      <c r="S1413" s="3" t="n">
        <f aca="false">S1412*R1412*E1412/E1413</f>
        <v>15.5286465382476</v>
      </c>
      <c r="T1413" s="9" t="n">
        <f aca="false">(($J1533/$J1413)^(1/10)-1)</f>
        <v>0.138231973417451</v>
      </c>
      <c r="U1413" s="9" t="n">
        <f aca="false">(($S1533/$S1413)^(1/10)-1)</f>
        <v>0.0628491400007949</v>
      </c>
      <c r="V1413" s="9" t="n">
        <f aca="false">T1413-U1413</f>
        <v>0.0753828334166558</v>
      </c>
      <c r="Y1413" s="28"/>
      <c r="Z1413" s="28"/>
    </row>
    <row r="1414" customFormat="false" ht="14.65" hidden="false" customHeight="false" outlineLevel="0" collapsed="false">
      <c r="A1414" s="11" t="n">
        <v>1988.02</v>
      </c>
      <c r="B1414" s="1" t="n">
        <v>258.1</v>
      </c>
      <c r="C1414" s="2" t="n">
        <v>8.90333</v>
      </c>
      <c r="D1414" s="1" t="n">
        <v>18.2267</v>
      </c>
      <c r="E1414" s="1" t="n">
        <v>116</v>
      </c>
      <c r="F1414" s="2" t="n">
        <f aca="false">F1413+1/12</f>
        <v>1988.12499999989</v>
      </c>
      <c r="G1414" s="3" t="n">
        <v>8.21</v>
      </c>
      <c r="H1414" s="2" t="n">
        <v>715.43095</v>
      </c>
      <c r="I1414" s="2" t="n">
        <v>24.6792632315517</v>
      </c>
      <c r="J1414" s="4" t="n">
        <f aca="false">J1413*((H1414+(I1414/12))/H1413)</f>
        <v>224097.019106487</v>
      </c>
      <c r="K1414" s="2" t="n">
        <f aca="false">D1414*$E$1862/E1414</f>
        <v>50.5228411327586</v>
      </c>
      <c r="L1414" s="4" t="n">
        <f aca="false">K1414*(J1414/H1414)</f>
        <v>15825.4519106866</v>
      </c>
      <c r="M1414" s="26" t="n">
        <f aca="false">H1414/AVERAGE(K1294:K1413)</f>
        <v>14.2982709624695</v>
      </c>
      <c r="O1414" s="6" t="n">
        <f aca="false">J1414/AVERAGE(L1294:L1413)</f>
        <v>17.7141261704417</v>
      </c>
      <c r="Q1414" s="29" t="n">
        <f aca="false">1/M1414-(G1414/100-(((E1414/E1294)^(1/10))-1))</f>
        <v>0.050954722160582</v>
      </c>
      <c r="R1414" s="3" t="n">
        <f aca="false">((G1414/G1415+G1414/1200+((1+G1415/1200)^(-119))*(1-G1414/G1415)))</f>
        <v>0.996085089631903</v>
      </c>
      <c r="S1414" s="3" t="n">
        <f aca="false">S1413*R1413*E1413/E1414</f>
        <v>16.0826818165166</v>
      </c>
      <c r="T1414" s="9" t="n">
        <f aca="false">(($J1534/$J1414)^(1/10)-1)</f>
        <v>0.14165589311359</v>
      </c>
      <c r="U1414" s="9" t="n">
        <f aca="false">(($S1534/$S1414)^(1/10)-1)</f>
        <v>0.0591802377336828</v>
      </c>
      <c r="V1414" s="9" t="n">
        <f aca="false">T1414-U1414</f>
        <v>0.0824756553799075</v>
      </c>
      <c r="Y1414" s="28"/>
      <c r="Z1414" s="28"/>
    </row>
    <row r="1415" customFormat="false" ht="14.65" hidden="false" customHeight="false" outlineLevel="0" collapsed="false">
      <c r="A1415" s="11" t="n">
        <v>1988.03</v>
      </c>
      <c r="B1415" s="1" t="n">
        <v>265.7</v>
      </c>
      <c r="C1415" s="2" t="n">
        <v>8.95</v>
      </c>
      <c r="D1415" s="1" t="n">
        <v>18.59</v>
      </c>
      <c r="E1415" s="1" t="n">
        <v>116.5</v>
      </c>
      <c r="F1415" s="2" t="n">
        <f aca="false">F1414+1/12</f>
        <v>1988.20833333323</v>
      </c>
      <c r="G1415" s="3" t="n">
        <v>8.37</v>
      </c>
      <c r="H1415" s="2" t="n">
        <v>733.336561373391</v>
      </c>
      <c r="I1415" s="2" t="n">
        <v>24.7021536480687</v>
      </c>
      <c r="J1415" s="4" t="n">
        <f aca="false">J1414*((H1415+(I1415/12))/H1414)</f>
        <v>230350.453791171</v>
      </c>
      <c r="K1415" s="2" t="n">
        <f aca="false">D1415*$E$1862/E1415</f>
        <v>51.3087191416309</v>
      </c>
      <c r="L1415" s="4" t="n">
        <f aca="false">K1415*(J1415/H1415)</f>
        <v>16116.729153097</v>
      </c>
      <c r="M1415" s="26" t="n">
        <f aca="false">H1415/AVERAGE(K1295:K1414)</f>
        <v>14.6689468111035</v>
      </c>
      <c r="O1415" s="6" t="n">
        <f aca="false">J1415/AVERAGE(L1295:L1414)</f>
        <v>18.152060554951</v>
      </c>
      <c r="Q1415" s="29" t="n">
        <f aca="false">1/M1415-(G1415/100-(((E1415/E1295)^(1/10))-1))</f>
        <v>0.0472029970596288</v>
      </c>
      <c r="R1415" s="3" t="n">
        <f aca="false">((G1415/G1416+G1415/1200+((1+G1416/1200)^(-119))*(1-G1415/G1416)))</f>
        <v>0.983794836071856</v>
      </c>
      <c r="S1415" s="3" t="n">
        <f aca="false">S1414*R1414*E1414/E1415</f>
        <v>15.95096539753</v>
      </c>
      <c r="T1415" s="9" t="n">
        <f aca="false">(($J1535/$J1415)^(1/10)-1)</f>
        <v>0.144215439236923</v>
      </c>
      <c r="U1415" s="9" t="n">
        <f aca="false">(($S1535/$S1415)^(1/10)-1)</f>
        <v>0.0597046568604971</v>
      </c>
      <c r="V1415" s="9" t="n">
        <f aca="false">T1415-U1415</f>
        <v>0.084510782376426</v>
      </c>
      <c r="Y1415" s="28"/>
      <c r="Z1415" s="28"/>
    </row>
    <row r="1416" customFormat="false" ht="14.65" hidden="false" customHeight="false" outlineLevel="0" collapsed="false">
      <c r="A1416" s="11" t="n">
        <v>1988.04</v>
      </c>
      <c r="B1416" s="1" t="n">
        <v>262.6</v>
      </c>
      <c r="C1416" s="2" t="n">
        <v>9.04333</v>
      </c>
      <c r="D1416" s="1" t="n">
        <v>19.6167</v>
      </c>
      <c r="E1416" s="1" t="n">
        <v>117.1</v>
      </c>
      <c r="F1416" s="2" t="n">
        <f aca="false">F1415+1/12</f>
        <v>1988.29166666656</v>
      </c>
      <c r="G1416" s="3" t="n">
        <v>8.72</v>
      </c>
      <c r="H1416" s="2" t="n">
        <v>721.066859094791</v>
      </c>
      <c r="I1416" s="2" t="n">
        <v>24.831856659778</v>
      </c>
      <c r="J1416" s="4" t="n">
        <f aca="false">J1415*((H1416+(I1416/12))/H1415)</f>
        <v>227146.382849284</v>
      </c>
      <c r="K1416" s="2" t="n">
        <f aca="false">D1416*$E$1862/E1416</f>
        <v>53.8650123945346</v>
      </c>
      <c r="L1416" s="4" t="n">
        <f aca="false">K1416*(J1416/H1416)</f>
        <v>16968.2499940577</v>
      </c>
      <c r="M1416" s="26" t="n">
        <f aca="false">H1416/AVERAGE(K1296:K1415)</f>
        <v>14.4333164208389</v>
      </c>
      <c r="O1416" s="6" t="n">
        <f aca="false">J1416/AVERAGE(L1296:L1415)</f>
        <v>17.8405950930435</v>
      </c>
      <c r="Q1416" s="29" t="n">
        <f aca="false">1/M1416-(G1416/100-(((E1416/E1296)^(1/10))-1))</f>
        <v>0.0445270583083366</v>
      </c>
      <c r="R1416" s="3" t="n">
        <f aca="false">((G1416/G1417+G1416/1200+((1+G1417/1200)^(-119))*(1-G1416/G1417)))</f>
        <v>0.98314430327257</v>
      </c>
      <c r="S1416" s="3" t="n">
        <f aca="false">S1415*R1415*E1415/E1416</f>
        <v>15.6120718681002</v>
      </c>
      <c r="T1416" s="9" t="n">
        <f aca="false">(($J1536/$J1416)^(1/10)-1)</f>
        <v>0.149451553863794</v>
      </c>
      <c r="U1416" s="9" t="n">
        <f aca="false">(($S1536/$S1416)^(1/10)-1)</f>
        <v>0.0623655953929068</v>
      </c>
      <c r="V1416" s="9" t="n">
        <f aca="false">T1416-U1416</f>
        <v>0.0870859584708874</v>
      </c>
      <c r="Y1416" s="28"/>
      <c r="Z1416" s="28"/>
    </row>
    <row r="1417" customFormat="false" ht="14.65" hidden="false" customHeight="false" outlineLevel="0" collapsed="false">
      <c r="A1417" s="11" t="n">
        <v>1988.05</v>
      </c>
      <c r="B1417" s="1" t="n">
        <v>256.1</v>
      </c>
      <c r="C1417" s="2" t="n">
        <v>9.13667</v>
      </c>
      <c r="D1417" s="1" t="n">
        <v>20.6433</v>
      </c>
      <c r="E1417" s="1" t="n">
        <v>117.5</v>
      </c>
      <c r="F1417" s="2" t="n">
        <f aca="false">F1416+1/12</f>
        <v>1988.37499999989</v>
      </c>
      <c r="G1417" s="3" t="n">
        <v>9.09</v>
      </c>
      <c r="H1417" s="2" t="n">
        <v>700.824733617021</v>
      </c>
      <c r="I1417" s="2" t="n">
        <v>25.0027501714043</v>
      </c>
      <c r="J1417" s="4" t="n">
        <f aca="false">J1416*((H1417+(I1417/12))/H1416)</f>
        <v>221426.175571869</v>
      </c>
      <c r="K1417" s="2" t="n">
        <f aca="false">D1417*$E$1862/E1417</f>
        <v>56.4909614348936</v>
      </c>
      <c r="L1417" s="4" t="n">
        <f aca="false">K1417*(J1417/H1417)</f>
        <v>17848.3677086402</v>
      </c>
      <c r="M1417" s="26" t="n">
        <f aca="false">H1417/AVERAGE(K1297:K1416)</f>
        <v>14.0318913480278</v>
      </c>
      <c r="O1417" s="6" t="n">
        <f aca="false">J1417/AVERAGE(L1297:L1416)</f>
        <v>17.3253179862127</v>
      </c>
      <c r="Q1417" s="29" t="n">
        <f aca="false">1/M1417-(G1417/100-(((E1417/E1297)^(1/10))-1))</f>
        <v>0.0421786850610031</v>
      </c>
      <c r="R1417" s="3" t="n">
        <f aca="false">((G1417/G1418+G1417/1200+((1+G1418/1200)^(-119))*(1-G1417/G1418)))</f>
        <v>1.01873847270167</v>
      </c>
      <c r="S1417" s="3" t="n">
        <f aca="false">S1416*R1416*E1416/E1417</f>
        <v>15.2966678784875</v>
      </c>
      <c r="T1417" s="9" t="n">
        <f aca="false">(($J1537/$J1417)^(1/10)-1)</f>
        <v>0.151919479261392</v>
      </c>
      <c r="U1417" s="9" t="n">
        <f aca="false">(($S1537/$S1417)^(1/10)-1)</f>
        <v>0.0647585393889301</v>
      </c>
      <c r="V1417" s="9" t="n">
        <f aca="false">T1417-U1417</f>
        <v>0.0871609398724618</v>
      </c>
      <c r="Y1417" s="28"/>
      <c r="Z1417" s="28"/>
    </row>
    <row r="1418" customFormat="false" ht="14.65" hidden="false" customHeight="false" outlineLevel="0" collapsed="false">
      <c r="A1418" s="11" t="n">
        <v>1988.06</v>
      </c>
      <c r="B1418" s="1" t="n">
        <v>270.7</v>
      </c>
      <c r="C1418" s="2" t="n">
        <v>9.23</v>
      </c>
      <c r="D1418" s="1" t="n">
        <v>21.67</v>
      </c>
      <c r="E1418" s="1" t="n">
        <v>118</v>
      </c>
      <c r="F1418" s="2" t="n">
        <f aca="false">F1417+1/12</f>
        <v>1988.45833333323</v>
      </c>
      <c r="G1418" s="3" t="n">
        <v>8.92</v>
      </c>
      <c r="H1418" s="2" t="n">
        <v>737.639147457627</v>
      </c>
      <c r="I1418" s="2" t="n">
        <v>25.1511242372881</v>
      </c>
      <c r="J1418" s="4" t="n">
        <f aca="false">J1417*((H1418+(I1418/12))/H1417)</f>
        <v>233719.931133898</v>
      </c>
      <c r="K1418" s="2" t="n">
        <f aca="false">D1418*$E$1862/E1418</f>
        <v>59.0492808474576</v>
      </c>
      <c r="L1418" s="4" t="n">
        <f aca="false">K1418*(J1418/H1418)</f>
        <v>18709.6819640619</v>
      </c>
      <c r="M1418" s="26" t="n">
        <f aca="false">H1418/AVERAGE(K1298:K1417)</f>
        <v>14.7664686478796</v>
      </c>
      <c r="O1418" s="6" t="n">
        <f aca="false">J1418/AVERAGE(L1298:L1417)</f>
        <v>18.2082355695148</v>
      </c>
      <c r="Q1418" s="29" t="n">
        <f aca="false">1/M1418-(G1418/100-(((E1418/E1298)^(1/10))-1))</f>
        <v>0.0396384108506331</v>
      </c>
      <c r="R1418" s="3" t="n">
        <f aca="false">((G1418/G1419+G1418/1200+((1+G1419/1200)^(-119))*(1-G1418/G1419)))</f>
        <v>0.998294343809813</v>
      </c>
      <c r="S1418" s="3" t="n">
        <f aca="false">S1417*R1417*E1417/E1418</f>
        <v>15.5172731224976</v>
      </c>
      <c r="T1418" s="9" t="n">
        <f aca="false">(($J1538/$J1418)^(1/10)-1)</f>
        <v>0.145705495633307</v>
      </c>
      <c r="U1418" s="9" t="n">
        <f aca="false">(($S1538/$S1418)^(1/10)-1)</f>
        <v>0.0648094846500633</v>
      </c>
      <c r="V1418" s="9" t="n">
        <f aca="false">T1418-U1418</f>
        <v>0.0808960109832442</v>
      </c>
      <c r="Y1418" s="28"/>
      <c r="Z1418" s="28"/>
    </row>
    <row r="1419" customFormat="false" ht="14.65" hidden="false" customHeight="false" outlineLevel="0" collapsed="false">
      <c r="A1419" s="11" t="n">
        <v>1988.07</v>
      </c>
      <c r="B1419" s="1" t="n">
        <v>269.1</v>
      </c>
      <c r="C1419" s="2" t="n">
        <v>9.30667</v>
      </c>
      <c r="D1419" s="1" t="n">
        <v>22.0233</v>
      </c>
      <c r="E1419" s="1" t="n">
        <v>118.5</v>
      </c>
      <c r="F1419" s="2" t="n">
        <f aca="false">F1418+1/12</f>
        <v>1988.54166666656</v>
      </c>
      <c r="G1419" s="3" t="n">
        <v>9.06</v>
      </c>
      <c r="H1419" s="2" t="n">
        <v>730.185250632912</v>
      </c>
      <c r="I1419" s="2" t="n">
        <v>25.2530403809283</v>
      </c>
      <c r="J1419" s="4" t="n">
        <f aca="false">J1418*((H1419+(I1419/12))/H1418)</f>
        <v>232024.956901626</v>
      </c>
      <c r="K1419" s="2" t="n">
        <f aca="false">D1419*$E$1862/E1419</f>
        <v>59.7587842075949</v>
      </c>
      <c r="L1419" s="4" t="n">
        <f aca="false">K1419*(J1419/H1419)</f>
        <v>18989.0569800504</v>
      </c>
      <c r="M1419" s="26" t="n">
        <f aca="false">H1419/AVERAGE(K1299:K1418)</f>
        <v>14.6083157175221</v>
      </c>
      <c r="O1419" s="6" t="n">
        <f aca="false">J1419/AVERAGE(L1299:L1418)</f>
        <v>17.9887632010284</v>
      </c>
      <c r="Q1419" s="29" t="n">
        <f aca="false">1/M1419-(G1419/100-(((E1419/E1299)^(1/10))-1))</f>
        <v>0.0386096754950862</v>
      </c>
      <c r="R1419" s="3" t="n">
        <f aca="false">((G1419/G1420+G1419/1200+((1+G1420/1200)^(-119))*(1-G1419/G1420)))</f>
        <v>0.994604285046994</v>
      </c>
      <c r="S1419" s="3" t="n">
        <f aca="false">S1418*R1418*E1418/E1419</f>
        <v>15.4254439389526</v>
      </c>
      <c r="T1419" s="9" t="n">
        <f aca="false">(($J1539/$J1419)^(1/10)-1)</f>
        <v>0.151421259773079</v>
      </c>
      <c r="U1419" s="9" t="n">
        <f aca="false">(($S1539/$S1419)^(1/10)-1)</f>
        <v>0.0661222696872676</v>
      </c>
      <c r="V1419" s="9" t="n">
        <f aca="false">T1419-U1419</f>
        <v>0.0852989900858114</v>
      </c>
      <c r="Y1419" s="28"/>
      <c r="Z1419" s="28"/>
    </row>
    <row r="1420" customFormat="false" ht="14.65" hidden="false" customHeight="false" outlineLevel="0" collapsed="false">
      <c r="A1420" s="11" t="n">
        <v>1988.08</v>
      </c>
      <c r="B1420" s="1" t="n">
        <v>263.7</v>
      </c>
      <c r="C1420" s="2" t="n">
        <v>9.38333</v>
      </c>
      <c r="D1420" s="1" t="n">
        <v>22.3767</v>
      </c>
      <c r="E1420" s="1" t="n">
        <v>119</v>
      </c>
      <c r="F1420" s="2" t="n">
        <f aca="false">F1419+1/12</f>
        <v>1988.62499999989</v>
      </c>
      <c r="G1420" s="3" t="n">
        <v>9.26</v>
      </c>
      <c r="H1420" s="2" t="n">
        <v>712.526263865546</v>
      </c>
      <c r="I1420" s="2" t="n">
        <v>25.3540730660504</v>
      </c>
      <c r="J1420" s="4" t="n">
        <f aca="false">J1419*((H1420+(I1420/12))/H1419)</f>
        <v>227084.985620874</v>
      </c>
      <c r="K1420" s="2" t="n">
        <f aca="false">D1420*$E$1862/E1420</f>
        <v>60.4625955579832</v>
      </c>
      <c r="L1420" s="4" t="n">
        <f aca="false">K1420*(J1420/H1420)</f>
        <v>19269.6723463884</v>
      </c>
      <c r="M1420" s="26" t="n">
        <f aca="false">H1420/AVERAGE(K1300:K1419)</f>
        <v>14.2449463106757</v>
      </c>
      <c r="O1420" s="6" t="n">
        <f aca="false">J1420/AVERAGE(L1300:L1419)</f>
        <v>17.5187259338957</v>
      </c>
      <c r="Q1420" s="29" t="n">
        <f aca="false">1/M1420-(G1420/100-(((E1420/E1300)^(1/10))-1))</f>
        <v>0.0383192234521964</v>
      </c>
      <c r="R1420" s="3" t="n">
        <f aca="false">((G1420/G1421+G1420/1200+((1+G1421/1200)^(-119))*(1-G1420/G1421)))</f>
        <v>1.02605676912504</v>
      </c>
      <c r="S1420" s="3" t="n">
        <f aca="false">S1419*R1419*E1419/E1420</f>
        <v>15.2777495621133</v>
      </c>
      <c r="T1420" s="9" t="n">
        <f aca="false">(($J1540/$J1420)^(1/10)-1)</f>
        <v>0.145454224145276</v>
      </c>
      <c r="U1420" s="9" t="n">
        <f aca="false">(($S1540/$S1420)^(1/10)-1)</f>
        <v>0.0684783822981421</v>
      </c>
      <c r="V1420" s="9" t="n">
        <f aca="false">T1420-U1420</f>
        <v>0.0769758418471342</v>
      </c>
      <c r="Y1420" s="28"/>
      <c r="Z1420" s="28"/>
    </row>
    <row r="1421" customFormat="false" ht="14.65" hidden="false" customHeight="false" outlineLevel="0" collapsed="false">
      <c r="A1421" s="11" t="n">
        <v>1988.09</v>
      </c>
      <c r="B1421" s="1" t="n">
        <v>268</v>
      </c>
      <c r="C1421" s="2" t="n">
        <v>9.46</v>
      </c>
      <c r="D1421" s="1" t="n">
        <v>22.73</v>
      </c>
      <c r="E1421" s="1" t="n">
        <v>119.8</v>
      </c>
      <c r="F1421" s="2" t="n">
        <f aca="false">F1420+1/12</f>
        <v>1988.70833333323</v>
      </c>
      <c r="G1421" s="3" t="n">
        <v>8.98</v>
      </c>
      <c r="H1421" s="2" t="n">
        <v>719.309315525877</v>
      </c>
      <c r="I1421" s="2" t="n">
        <v>25.3905452420701</v>
      </c>
      <c r="J1421" s="4" t="n">
        <f aca="false">J1420*((H1421+(I1421/12))/H1420)</f>
        <v>229921.110534907</v>
      </c>
      <c r="K1421" s="2" t="n">
        <f aca="false">D1421*$E$1862/E1421</f>
        <v>61.0070923205342</v>
      </c>
      <c r="L1421" s="4" t="n">
        <f aca="false">K1421*(J1421/H1421)</f>
        <v>19500.3986658897</v>
      </c>
      <c r="M1421" s="26" t="n">
        <f aca="false">H1421/AVERAGE(K1301:K1420)</f>
        <v>14.3694287761402</v>
      </c>
      <c r="O1421" s="6" t="n">
        <f aca="false">J1421/AVERAGE(L1301:L1420)</f>
        <v>17.6482920036944</v>
      </c>
      <c r="Q1421" s="29" t="n">
        <f aca="false">1/M1421-(G1421/100-(((E1421/E1301)^(1/10))-1))</f>
        <v>0.0404212369730859</v>
      </c>
      <c r="R1421" s="3" t="n">
        <f aca="false">((G1421/G1422+G1421/1200+((1+G1422/1200)^(-119))*(1-G1421/G1422)))</f>
        <v>1.0193639789786</v>
      </c>
      <c r="S1421" s="3" t="n">
        <f aca="false">S1420*R1420*E1420/E1421</f>
        <v>15.5711582994091</v>
      </c>
      <c r="T1421" s="9" t="n">
        <f aca="false">(($J1541/$J1421)^(1/10)-1)</f>
        <v>0.138163177293357</v>
      </c>
      <c r="U1421" s="9" t="n">
        <f aca="false">(($S1541/$S1421)^(1/10)-1)</f>
        <v>0.0711425954185938</v>
      </c>
      <c r="V1421" s="9" t="n">
        <f aca="false">T1421-U1421</f>
        <v>0.0670205818747629</v>
      </c>
      <c r="Y1421" s="28"/>
      <c r="Z1421" s="28"/>
    </row>
    <row r="1422" customFormat="false" ht="14.65" hidden="false" customHeight="false" outlineLevel="0" collapsed="false">
      <c r="A1422" s="11" t="n">
        <v>1988.1</v>
      </c>
      <c r="B1422" s="1" t="n">
        <v>277.4</v>
      </c>
      <c r="C1422" s="2" t="n">
        <v>9.55</v>
      </c>
      <c r="D1422" s="1" t="n">
        <v>23.0733</v>
      </c>
      <c r="E1422" s="1" t="n">
        <v>120.2</v>
      </c>
      <c r="F1422" s="2" t="n">
        <f aca="false">F1421+1/12</f>
        <v>1988.79166666656</v>
      </c>
      <c r="G1422" s="3" t="n">
        <v>8.8</v>
      </c>
      <c r="H1422" s="2" t="n">
        <v>742.061154742096</v>
      </c>
      <c r="I1422" s="2" t="n">
        <v>25.546806156406</v>
      </c>
      <c r="J1422" s="4" t="n">
        <f aca="false">J1421*((H1422+(I1422/12))/H1421)</f>
        <v>237874.027570741</v>
      </c>
      <c r="K1422" s="2" t="n">
        <f aca="false">D1422*$E$1862/E1422</f>
        <v>61.722421202995</v>
      </c>
      <c r="L1422" s="4" t="n">
        <f aca="false">K1422*(J1422/H1422)</f>
        <v>19785.6481627541</v>
      </c>
      <c r="M1422" s="26" t="n">
        <f aca="false">H1422/AVERAGE(K1302:K1421)</f>
        <v>14.8114501532777</v>
      </c>
      <c r="O1422" s="6" t="n">
        <f aca="false">J1422/AVERAGE(L1302:L1421)</f>
        <v>18.1655173979412</v>
      </c>
      <c r="Q1422" s="29" t="n">
        <f aca="false">1/M1422-(G1422/100-(((E1422/E1302)^(1/10))-1))</f>
        <v>0.0395454272184853</v>
      </c>
      <c r="R1422" s="3" t="n">
        <f aca="false">((G1422/G1423+G1422/1200+((1+G1423/1200)^(-119))*(1-G1422/G1423)))</f>
        <v>0.996844372665146</v>
      </c>
      <c r="S1422" s="3" t="n">
        <f aca="false">S1421*R1421*E1421/E1422</f>
        <v>15.8198569899391</v>
      </c>
      <c r="T1422" s="9" t="n">
        <f aca="false">(($J1542/$J1422)^(1/10)-1)</f>
        <v>0.135478136053301</v>
      </c>
      <c r="U1422" s="9" t="n">
        <f aca="false">(($S1542/$S1422)^(1/10)-1)</f>
        <v>0.0719692065434106</v>
      </c>
      <c r="V1422" s="9" t="n">
        <f aca="false">T1422-U1422</f>
        <v>0.0635089295098903</v>
      </c>
      <c r="Y1422" s="28"/>
      <c r="Z1422" s="28"/>
    </row>
    <row r="1423" customFormat="false" ht="14.65" hidden="false" customHeight="false" outlineLevel="0" collapsed="false">
      <c r="A1423" s="11" t="n">
        <v>1988.11</v>
      </c>
      <c r="B1423" s="1" t="n">
        <v>271</v>
      </c>
      <c r="C1423" s="2" t="n">
        <v>9.64</v>
      </c>
      <c r="D1423" s="1" t="n">
        <v>23.4167</v>
      </c>
      <c r="E1423" s="1" t="n">
        <v>120.3</v>
      </c>
      <c r="F1423" s="2" t="n">
        <f aca="false">F1422+1/12</f>
        <v>1988.87499999989</v>
      </c>
      <c r="G1423" s="3" t="n">
        <v>8.96</v>
      </c>
      <c r="H1423" s="2" t="n">
        <v>724.33817123857</v>
      </c>
      <c r="I1423" s="2" t="n">
        <v>25.7661253532835</v>
      </c>
      <c r="J1423" s="4" t="n">
        <f aca="false">J1422*((H1423+(I1423/12))/H1422)</f>
        <v>232881.070083136</v>
      </c>
      <c r="K1423" s="2" t="n">
        <f aca="false">D1423*$E$1862/E1423</f>
        <v>62.588965514547</v>
      </c>
      <c r="L1423" s="4" t="n">
        <f aca="false">K1423*(J1423/H1423)</f>
        <v>20122.9009365896</v>
      </c>
      <c r="M1423" s="26" t="n">
        <f aca="false">H1423/AVERAGE(K1303:K1422)</f>
        <v>14.4455306808729</v>
      </c>
      <c r="O1423" s="6" t="n">
        <f aca="false">J1423/AVERAGE(L1303:L1422)</f>
        <v>17.6928715433972</v>
      </c>
      <c r="Q1423" s="29" t="n">
        <f aca="false">1/M1423-(G1423/100-(((E1423/E1303)^(1/10))-1))</f>
        <v>0.0392710022376179</v>
      </c>
      <c r="R1423" s="3" t="n">
        <f aca="false">((G1423/G1424+G1423/1200+((1+G1424/1200)^(-119))*(1-G1423/G1424)))</f>
        <v>0.997695609401824</v>
      </c>
      <c r="S1423" s="3" t="n">
        <f aca="false">S1422*R1422*E1422/E1423</f>
        <v>15.7568265760427</v>
      </c>
      <c r="T1423" s="9" t="n">
        <f aca="false">(($J1543/$J1423)^(1/10)-1)</f>
        <v>0.149800218379724</v>
      </c>
      <c r="U1423" s="9" t="n">
        <f aca="false">(($S1543/$S1423)^(1/10)-1)</f>
        <v>0.0702518313383176</v>
      </c>
      <c r="V1423" s="9" t="n">
        <f aca="false">T1423-U1423</f>
        <v>0.079548387041406</v>
      </c>
      <c r="Y1423" s="28"/>
      <c r="Z1423" s="28"/>
    </row>
    <row r="1424" customFormat="false" ht="14.65" hidden="false" customHeight="false" outlineLevel="0" collapsed="false">
      <c r="A1424" s="11" t="n">
        <v>1988.12</v>
      </c>
      <c r="B1424" s="1" t="n">
        <v>276.5</v>
      </c>
      <c r="C1424" s="2" t="n">
        <v>9.75</v>
      </c>
      <c r="D1424" s="1" t="n">
        <v>23.75</v>
      </c>
      <c r="E1424" s="1" t="n">
        <v>120.5</v>
      </c>
      <c r="F1424" s="2" t="n">
        <f aca="false">F1423+1/12</f>
        <v>1988.95833333323</v>
      </c>
      <c r="G1424" s="3" t="n">
        <v>9.11</v>
      </c>
      <c r="H1424" s="2" t="n">
        <v>737.812141078838</v>
      </c>
      <c r="I1424" s="2" t="n">
        <v>26.0168838174274</v>
      </c>
      <c r="J1424" s="4" t="n">
        <f aca="false">J1423*((H1424+(I1424/12))/H1423)</f>
        <v>237910.124151086</v>
      </c>
      <c r="K1424" s="2" t="n">
        <f aca="false">D1424*$E$1862/E1424</f>
        <v>63.3744605809129</v>
      </c>
      <c r="L1424" s="4" t="n">
        <f aca="false">K1424*(J1424/H1424)</f>
        <v>20435.318078077</v>
      </c>
      <c r="M1424" s="26" t="n">
        <f aca="false">H1424/AVERAGE(K1304:K1423)</f>
        <v>14.702086748572</v>
      </c>
      <c r="O1424" s="6" t="n">
        <f aca="false">J1424/AVERAGE(L1304:L1423)</f>
        <v>17.9815864920142</v>
      </c>
      <c r="Q1424" s="29" t="n">
        <f aca="false">1/M1424-(G1424/100-(((E1424/E1304)^(1/10))-1))</f>
        <v>0.0362684503587929</v>
      </c>
      <c r="R1424" s="3" t="n">
        <f aca="false">((G1424/G1425+G1424/1200+((1+G1425/1200)^(-119))*(1-G1424/G1425)))</f>
        <v>1.00889557820148</v>
      </c>
      <c r="S1424" s="3" t="n">
        <f aca="false">S1423*R1423*E1423/E1424</f>
        <v>15.6944245491349</v>
      </c>
      <c r="T1424" s="9" t="n">
        <f aca="false">(($J1544/$J1424)^(1/10)-1)</f>
        <v>0.152040743750422</v>
      </c>
      <c r="U1424" s="9" t="n">
        <f aca="false">(($S1544/$S1424)^(1/10)-1)</f>
        <v>0.0726858037966331</v>
      </c>
      <c r="V1424" s="9" t="n">
        <f aca="false">T1424-U1424</f>
        <v>0.0793549399537885</v>
      </c>
      <c r="Y1424" s="28"/>
      <c r="Z1424" s="28"/>
    </row>
    <row r="1425" customFormat="false" ht="14.65" hidden="false" customHeight="false" outlineLevel="0" collapsed="false">
      <c r="A1425" s="11" t="n">
        <v>1989.01</v>
      </c>
      <c r="B1425" s="1" t="n">
        <v>285.4</v>
      </c>
      <c r="C1425" s="2" t="n">
        <v>9.81333</v>
      </c>
      <c r="D1425" s="1" t="n">
        <v>24.16</v>
      </c>
      <c r="E1425" s="1" t="n">
        <v>121.1</v>
      </c>
      <c r="F1425" s="2" t="n">
        <f aca="false">F1424+1/12</f>
        <v>1989.04166666656</v>
      </c>
      <c r="G1425" s="3" t="n">
        <v>9.09</v>
      </c>
      <c r="H1425" s="2" t="n">
        <v>757.787669694468</v>
      </c>
      <c r="I1425" s="2" t="n">
        <v>26.0561334009909</v>
      </c>
      <c r="J1425" s="4" t="n">
        <f aca="false">J1424*((H1425+(I1425/12))/H1424)</f>
        <v>245051.461392999</v>
      </c>
      <c r="K1425" s="2" t="n">
        <f aca="false">D1425*$E$1862/E1425</f>
        <v>64.1490893476466</v>
      </c>
      <c r="L1425" s="4" t="n">
        <f aca="false">K1425*(J1425/H1425)</f>
        <v>20744.3703828131</v>
      </c>
      <c r="M1425" s="26" t="n">
        <f aca="false">H1425/AVERAGE(K1305:K1424)</f>
        <v>15.0880724427133</v>
      </c>
      <c r="O1425" s="6" t="n">
        <f aca="false">J1425/AVERAGE(L1305:L1424)</f>
        <v>18.4254354967432</v>
      </c>
      <c r="Q1425" s="29" t="n">
        <f aca="false">1/M1425-(G1425/100-(((E1425/E1305)^(1/10))-1))</f>
        <v>0.0343199334997088</v>
      </c>
      <c r="R1425" s="3" t="n">
        <f aca="false">((G1425/G1426+G1425/1200+((1+G1426/1200)^(-119))*(1-G1425/G1426)))</f>
        <v>1.00237698372621</v>
      </c>
      <c r="S1425" s="3" t="n">
        <f aca="false">S1424*R1424*E1424/E1425</f>
        <v>15.7555844869505</v>
      </c>
      <c r="T1425" s="9" t="n">
        <f aca="false">(($J1545/$J1425)^(1/10)-1)</f>
        <v>0.15402822616148</v>
      </c>
      <c r="U1425" s="9" t="n">
        <f aca="false">(($S1545/$S1425)^(1/10)-1)</f>
        <v>0.0718292625016028</v>
      </c>
      <c r="V1425" s="9" t="n">
        <f aca="false">T1425-U1425</f>
        <v>0.0821989636598774</v>
      </c>
      <c r="Y1425" s="28"/>
      <c r="Z1425" s="28"/>
    </row>
    <row r="1426" customFormat="false" ht="14.65" hidden="false" customHeight="false" outlineLevel="0" collapsed="false">
      <c r="A1426" s="11" t="n">
        <v>1989.02</v>
      </c>
      <c r="B1426" s="1" t="n">
        <v>294</v>
      </c>
      <c r="C1426" s="2" t="n">
        <v>9.89667</v>
      </c>
      <c r="D1426" s="1" t="n">
        <v>24.56</v>
      </c>
      <c r="E1426" s="1" t="n">
        <v>121.6</v>
      </c>
      <c r="F1426" s="2" t="n">
        <f aca="false">F1425+1/12</f>
        <v>1989.12499999989</v>
      </c>
      <c r="G1426" s="3" t="n">
        <v>9.17</v>
      </c>
      <c r="H1426" s="2" t="n">
        <v>777.41240131579</v>
      </c>
      <c r="I1426" s="2" t="n">
        <v>26.1693673120066</v>
      </c>
      <c r="J1426" s="4" t="n">
        <f aca="false">J1425*((H1426+(I1426/12))/H1425)</f>
        <v>252102.87282689</v>
      </c>
      <c r="K1426" s="2" t="n">
        <f aca="false">D1426*$E$1862/E1426</f>
        <v>64.9430223684211</v>
      </c>
      <c r="L1426" s="4" t="n">
        <f aca="false">K1426*(J1426/H1426)</f>
        <v>21060.0223014572</v>
      </c>
      <c r="M1426" s="26" t="n">
        <f aca="false">H1426/AVERAGE(K1306:K1425)</f>
        <v>15.4670604627347</v>
      </c>
      <c r="O1426" s="6" t="n">
        <f aca="false">J1426/AVERAGE(L1306:L1425)</f>
        <v>18.8574357177314</v>
      </c>
      <c r="Q1426" s="29" t="n">
        <f aca="false">1/M1426-(G1426/100-(((E1426/E1306)^(1/10))-1))</f>
        <v>0.0310994244174099</v>
      </c>
      <c r="R1426" s="3" t="n">
        <f aca="false">((G1426/G1427+G1426/1200+((1+G1427/1200)^(-119))*(1-G1426/G1427)))</f>
        <v>0.99539500079332</v>
      </c>
      <c r="S1426" s="3" t="n">
        <f aca="false">S1425*R1425*E1425/E1426</f>
        <v>15.7280967875419</v>
      </c>
      <c r="T1426" s="9" t="n">
        <f aca="false">(($J1546/$J1426)^(1/10)-1)</f>
        <v>0.150542876299686</v>
      </c>
      <c r="U1426" s="9" t="n">
        <f aca="false">(($S1546/$S1426)^(1/10)-1)</f>
        <v>0.0699491085177908</v>
      </c>
      <c r="V1426" s="9" t="n">
        <f aca="false">T1426-U1426</f>
        <v>0.0805937677818953</v>
      </c>
      <c r="Y1426" s="28"/>
      <c r="Z1426" s="28"/>
    </row>
    <row r="1427" customFormat="false" ht="14.65" hidden="false" customHeight="false" outlineLevel="0" collapsed="false">
      <c r="A1427" s="11" t="n">
        <v>1989.03</v>
      </c>
      <c r="B1427" s="1" t="n">
        <v>292.7</v>
      </c>
      <c r="C1427" s="2" t="n">
        <v>10.01</v>
      </c>
      <c r="D1427" s="1" t="n">
        <v>24.96</v>
      </c>
      <c r="E1427" s="1" t="n">
        <v>122.3</v>
      </c>
      <c r="F1427" s="2" t="n">
        <f aca="false">F1426+1/12</f>
        <v>1989.20833333323</v>
      </c>
      <c r="G1427" s="3" t="n">
        <v>9.36</v>
      </c>
      <c r="H1427" s="2" t="n">
        <v>769.54491741619</v>
      </c>
      <c r="I1427" s="2" t="n">
        <v>26.3175422730989</v>
      </c>
      <c r="J1427" s="4" t="n">
        <f aca="false">J1426*((H1427+(I1427/12))/H1426)</f>
        <v>250262.766739669</v>
      </c>
      <c r="K1427" s="2" t="n">
        <f aca="false">D1427*$E$1862/E1427</f>
        <v>65.6229625511039</v>
      </c>
      <c r="L1427" s="4" t="n">
        <f aca="false">K1427*(J1427/H1427)</f>
        <v>21341.1638463346</v>
      </c>
      <c r="M1427" s="26" t="n">
        <f aca="false">H1427/AVERAGE(K1307:K1426)</f>
        <v>15.2989691088824</v>
      </c>
      <c r="O1427" s="6" t="n">
        <f aca="false">J1427/AVERAGE(L1307:L1426)</f>
        <v>18.6222769276109</v>
      </c>
      <c r="Q1427" s="29" t="n">
        <f aca="false">1/M1427-(G1427/100-(((E1427/E1307)^(1/10))-1))</f>
        <v>0.0294507277065168</v>
      </c>
      <c r="R1427" s="3" t="n">
        <f aca="false">((G1427/G1428+G1427/1200+((1+G1428/1200)^(-119))*(1-G1427/G1428)))</f>
        <v>1.01949059191549</v>
      </c>
      <c r="S1427" s="3" t="n">
        <f aca="false">S1426*R1426*E1426/E1427</f>
        <v>15.5660616515162</v>
      </c>
      <c r="T1427" s="9" t="n">
        <f aca="false">(($J1547/$J1427)^(1/10)-1)</f>
        <v>0.154358892280868</v>
      </c>
      <c r="U1427" s="9" t="n">
        <f aca="false">(($S1547/$S1427)^(1/10)-1)</f>
        <v>0.0692674909587132</v>
      </c>
      <c r="V1427" s="9" t="n">
        <f aca="false">T1427-U1427</f>
        <v>0.0850914013221547</v>
      </c>
      <c r="Y1427" s="28"/>
      <c r="Z1427" s="28"/>
    </row>
    <row r="1428" customFormat="false" ht="14.65" hidden="false" customHeight="false" outlineLevel="0" collapsed="false">
      <c r="A1428" s="11" t="n">
        <v>1989.04</v>
      </c>
      <c r="B1428" s="1" t="n">
        <v>302.3</v>
      </c>
      <c r="C1428" s="2" t="n">
        <v>10.0867</v>
      </c>
      <c r="D1428" s="1" t="n">
        <v>25.0467</v>
      </c>
      <c r="E1428" s="1" t="n">
        <v>123.1</v>
      </c>
      <c r="F1428" s="2" t="n">
        <f aca="false">F1427+1/12</f>
        <v>1989.29166666656</v>
      </c>
      <c r="G1428" s="3" t="n">
        <v>9.18</v>
      </c>
      <c r="H1428" s="2" t="n">
        <v>789.619387489846</v>
      </c>
      <c r="I1428" s="2" t="n">
        <v>26.3468537075548</v>
      </c>
      <c r="J1428" s="4" t="n">
        <f aca="false">J1427*((H1428+(I1428/12))/H1427)</f>
        <v>257505.179760631</v>
      </c>
      <c r="K1428" s="2" t="n">
        <f aca="false">D1428*$E$1862/E1428</f>
        <v>65.4229570381804</v>
      </c>
      <c r="L1428" s="4" t="n">
        <f aca="false">K1428*(J1428/H1428)</f>
        <v>21335.2794770447</v>
      </c>
      <c r="M1428" s="26" t="n">
        <f aca="false">H1428/AVERAGE(K1308:K1427)</f>
        <v>15.6867426561446</v>
      </c>
      <c r="O1428" s="6" t="n">
        <f aca="false">J1428/AVERAGE(L1308:L1427)</f>
        <v>19.0614179597655</v>
      </c>
      <c r="Q1428" s="29" t="n">
        <f aca="false">1/M1428-(G1428/100-(((E1428/E1308)^(1/10))-1))</f>
        <v>0.0291193263023481</v>
      </c>
      <c r="R1428" s="3" t="n">
        <f aca="false">((G1428/G1429+G1428/1200+((1+G1429/1200)^(-119))*(1-G1428/G1429)))</f>
        <v>1.02871727229351</v>
      </c>
      <c r="S1428" s="3" t="n">
        <f aca="false">S1427*R1427*E1427/E1428</f>
        <v>15.7663212970229</v>
      </c>
      <c r="T1428" s="9" t="n">
        <f aca="false">(($J1548/$J1428)^(1/10)-1)</f>
        <v>0.155034052016695</v>
      </c>
      <c r="U1428" s="9" t="n">
        <f aca="false">(($S1548/$S1428)^(1/10)-1)</f>
        <v>0.0680029000346396</v>
      </c>
      <c r="V1428" s="9" t="n">
        <f aca="false">T1428-U1428</f>
        <v>0.0870311519820552</v>
      </c>
      <c r="Y1428" s="28"/>
      <c r="Z1428" s="28"/>
    </row>
    <row r="1429" customFormat="false" ht="14.65" hidden="false" customHeight="false" outlineLevel="0" collapsed="false">
      <c r="A1429" s="11" t="n">
        <v>1989.05</v>
      </c>
      <c r="B1429" s="1" t="n">
        <v>313.9</v>
      </c>
      <c r="C1429" s="2" t="n">
        <v>10.1933</v>
      </c>
      <c r="D1429" s="1" t="n">
        <v>25.1333</v>
      </c>
      <c r="E1429" s="1" t="n">
        <v>123.8</v>
      </c>
      <c r="F1429" s="2" t="n">
        <f aca="false">F1428+1/12</f>
        <v>1989.37499999989</v>
      </c>
      <c r="G1429" s="3" t="n">
        <v>8.86</v>
      </c>
      <c r="H1429" s="2" t="n">
        <v>815.282987075929</v>
      </c>
      <c r="I1429" s="2" t="n">
        <v>26.4747501502423</v>
      </c>
      <c r="J1429" s="4" t="n">
        <f aca="false">J1428*((H1429+(I1429/12))/H1428)</f>
        <v>266593.894374026</v>
      </c>
      <c r="K1429" s="2" t="n">
        <f aca="false">D1429*$E$1862/E1429</f>
        <v>65.277960812601</v>
      </c>
      <c r="L1429" s="4" t="n">
        <f aca="false">K1429*(J1429/H1429)</f>
        <v>21345.6015465776</v>
      </c>
      <c r="M1429" s="26" t="n">
        <f aca="false">H1429/AVERAGE(K1309:K1428)</f>
        <v>16.1863535385446</v>
      </c>
      <c r="O1429" s="6" t="n">
        <f aca="false">J1429/AVERAGE(L1309:L1428)</f>
        <v>19.6335692155598</v>
      </c>
      <c r="Q1429" s="29" t="n">
        <f aca="false">1/M1429-(G1429/100-(((E1429/E1309)^(1/10))-1))</f>
        <v>0.0296122244526344</v>
      </c>
      <c r="R1429" s="3" t="n">
        <f aca="false">((G1429/G1430+G1429/1200+((1+G1430/1200)^(-119))*(1-G1429/G1430)))</f>
        <v>1.04652704479244</v>
      </c>
      <c r="S1429" s="3" t="n">
        <f aca="false">S1428*R1428*E1428/E1429</f>
        <v>16.1273797614975</v>
      </c>
      <c r="T1429" s="9" t="n">
        <f aca="false">(($J1549/$J1429)^(1/10)-1)</f>
        <v>0.150920754566299</v>
      </c>
      <c r="U1429" s="9" t="n">
        <f aca="false">(($S1549/$S1429)^(1/10)-1)</f>
        <v>0.0630995857550911</v>
      </c>
      <c r="V1429" s="9" t="n">
        <f aca="false">T1429-U1429</f>
        <v>0.0878211688112083</v>
      </c>
      <c r="Y1429" s="28"/>
      <c r="Z1429" s="28"/>
    </row>
    <row r="1430" customFormat="false" ht="14.65" hidden="false" customHeight="false" outlineLevel="0" collapsed="false">
      <c r="A1430" s="11" t="n">
        <v>1989.06</v>
      </c>
      <c r="B1430" s="1" t="n">
        <v>323.7</v>
      </c>
      <c r="C1430" s="2" t="n">
        <v>10.37</v>
      </c>
      <c r="D1430" s="1" t="n">
        <v>25.22</v>
      </c>
      <c r="E1430" s="1" t="n">
        <v>124.1</v>
      </c>
      <c r="F1430" s="2" t="n">
        <f aca="false">F1429+1/12</f>
        <v>1989.45833333323</v>
      </c>
      <c r="G1430" s="3" t="n">
        <v>8.28</v>
      </c>
      <c r="H1430" s="2" t="n">
        <v>838.703830781628</v>
      </c>
      <c r="I1430" s="2" t="n">
        <v>26.8685780821918</v>
      </c>
      <c r="J1430" s="4" t="n">
        <f aca="false">J1429*((H1430+(I1430/12))/H1429)</f>
        <v>274984.564379089</v>
      </c>
      <c r="K1430" s="2" t="n">
        <f aca="false">D1430*$E$1862/E1430</f>
        <v>65.3447964544722</v>
      </c>
      <c r="L1430" s="4" t="n">
        <f aca="false">K1430*(J1430/H1430)</f>
        <v>21424.5001966038</v>
      </c>
      <c r="M1430" s="26" t="n">
        <f aca="false">H1430/AVERAGE(K1310:K1429)</f>
        <v>16.6419042358086</v>
      </c>
      <c r="O1430" s="6" t="n">
        <f aca="false">J1430/AVERAGE(L1310:L1429)</f>
        <v>20.1499861950196</v>
      </c>
      <c r="Q1430" s="29" t="n">
        <f aca="false">1/M1430-(G1430/100-(((E1430/E1310)^(1/10))-1))</f>
        <v>0.0328016985899482</v>
      </c>
      <c r="R1430" s="3" t="n">
        <f aca="false">((G1430/G1431+G1430/1200+((1+G1431/1200)^(-119))*(1-G1430/G1431)))</f>
        <v>1.02464502271661</v>
      </c>
      <c r="S1430" s="3" t="n">
        <f aca="false">S1429*R1429*E1429/E1430</f>
        <v>16.8369387458276</v>
      </c>
      <c r="T1430" s="9" t="n">
        <f aca="false">(($J1550/$J1430)^(1/10)-1)</f>
        <v>0.146655891773321</v>
      </c>
      <c r="U1430" s="9" t="n">
        <f aca="false">(($S1550/$S1430)^(1/10)-1)</f>
        <v>0.0561408693516183</v>
      </c>
      <c r="V1430" s="9" t="n">
        <f aca="false">T1430-U1430</f>
        <v>0.0905150224217028</v>
      </c>
      <c r="Y1430" s="28"/>
      <c r="Z1430" s="28"/>
    </row>
    <row r="1431" customFormat="false" ht="14.65" hidden="false" customHeight="false" outlineLevel="0" collapsed="false">
      <c r="A1431" s="11" t="n">
        <v>1989.07</v>
      </c>
      <c r="B1431" s="1" t="n">
        <v>331.9</v>
      </c>
      <c r="C1431" s="2" t="n">
        <v>10.4233</v>
      </c>
      <c r="D1431" s="1" t="n">
        <v>24.71</v>
      </c>
      <c r="E1431" s="1" t="n">
        <v>124.4</v>
      </c>
      <c r="F1431" s="2" t="n">
        <f aca="false">F1430+1/12</f>
        <v>1989.54166666656</v>
      </c>
      <c r="G1431" s="3" t="n">
        <v>8.02</v>
      </c>
      <c r="H1431" s="2" t="n">
        <v>857.876123794212</v>
      </c>
      <c r="I1431" s="2" t="n">
        <v>26.9415492652733</v>
      </c>
      <c r="J1431" s="4" t="n">
        <f aca="false">J1430*((H1431+(I1431/12))/H1430)</f>
        <v>282006.662377329</v>
      </c>
      <c r="K1431" s="2" t="n">
        <f aca="false">D1431*$E$1862/E1431</f>
        <v>63.8689937299035</v>
      </c>
      <c r="L1431" s="4" t="n">
        <f aca="false">K1431*(J1431/H1431)</f>
        <v>20995.4342493034</v>
      </c>
      <c r="M1431" s="26" t="n">
        <f aca="false">H1431/AVERAGE(K1311:K1430)</f>
        <v>17.0134076504991</v>
      </c>
      <c r="O1431" s="6" t="n">
        <f aca="false">J1431/AVERAGE(L1311:L1430)</f>
        <v>20.562062434198</v>
      </c>
      <c r="Q1431" s="29" t="n">
        <f aca="false">1/M1431-(G1431/100-(((E1431/E1311)^(1/10))-1))</f>
        <v>0.0331833244718732</v>
      </c>
      <c r="R1431" s="3" t="n">
        <f aca="false">((G1431/G1432+G1431/1200+((1+G1432/1200)^(-119))*(1-G1431/G1432)))</f>
        <v>1.00056465661687</v>
      </c>
      <c r="S1431" s="3" t="n">
        <f aca="false">S1430*R1430*E1430/E1431</f>
        <v>17.2102812582537</v>
      </c>
      <c r="T1431" s="9" t="n">
        <f aca="false">(($J1551/$J1431)^(1/10)-1)</f>
        <v>0.148493764155573</v>
      </c>
      <c r="U1431" s="9" t="n">
        <f aca="false">(($S1551/$S1431)^(1/10)-1)</f>
        <v>0.0548931309351937</v>
      </c>
      <c r="V1431" s="9" t="n">
        <f aca="false">T1431-U1431</f>
        <v>0.0936006332203796</v>
      </c>
      <c r="Y1431" s="28"/>
      <c r="Z1431" s="28"/>
    </row>
    <row r="1432" customFormat="false" ht="14.65" hidden="false" customHeight="false" outlineLevel="0" collapsed="false">
      <c r="A1432" s="11" t="n">
        <v>1989.08</v>
      </c>
      <c r="B1432" s="1" t="n">
        <v>346.6</v>
      </c>
      <c r="C1432" s="2" t="n">
        <v>10.5467</v>
      </c>
      <c r="D1432" s="1" t="n">
        <v>24.2</v>
      </c>
      <c r="E1432" s="1" t="n">
        <v>124.6</v>
      </c>
      <c r="F1432" s="2" t="n">
        <f aca="false">F1431+1/12</f>
        <v>1989.62499999989</v>
      </c>
      <c r="G1432" s="3" t="n">
        <v>8.11</v>
      </c>
      <c r="H1432" s="2" t="n">
        <v>894.433845906902</v>
      </c>
      <c r="I1432" s="2" t="n">
        <v>27.2167496902087</v>
      </c>
      <c r="J1432" s="4" t="n">
        <f aca="false">J1431*((H1432+(I1432/12))/H1431)</f>
        <v>294769.728770994</v>
      </c>
      <c r="K1432" s="2" t="n">
        <f aca="false">D1432*$E$1862/E1432</f>
        <v>62.4503723916533</v>
      </c>
      <c r="L1432" s="4" t="n">
        <f aca="false">K1432*(J1432/H1432)</f>
        <v>20581.1524415986</v>
      </c>
      <c r="M1432" s="26" t="n">
        <f aca="false">H1432/AVERAGE(K1312:K1431)</f>
        <v>17.7342514365773</v>
      </c>
      <c r="O1432" s="6" t="n">
        <f aca="false">J1432/AVERAGE(L1312:L1431)</f>
        <v>21.3936565394795</v>
      </c>
      <c r="Q1432" s="29" t="n">
        <f aca="false">1/M1432-(G1432/100-(((E1432/E1312)^(1/10))-1))</f>
        <v>0.0290588773721218</v>
      </c>
      <c r="R1432" s="3" t="n">
        <f aca="false">((G1432/G1433+G1432/1200+((1+G1433/1200)^(-119))*(1-G1432/G1433)))</f>
        <v>1.00133823994712</v>
      </c>
      <c r="S1432" s="3" t="n">
        <f aca="false">S1431*R1431*E1431/E1432</f>
        <v>17.1923587093586</v>
      </c>
      <c r="T1432" s="9" t="n">
        <f aca="false">(($J1552/$J1432)^(1/10)-1)</f>
        <v>0.138758015456575</v>
      </c>
      <c r="U1432" s="9" t="n">
        <f aca="false">(($S1552/$S1432)^(1/10)-1)</f>
        <v>0.054073698343591</v>
      </c>
      <c r="V1432" s="9" t="n">
        <f aca="false">T1432-U1432</f>
        <v>0.0846843171129843</v>
      </c>
      <c r="Y1432" s="28"/>
      <c r="Z1432" s="28"/>
    </row>
    <row r="1433" customFormat="false" ht="14.65" hidden="false" customHeight="false" outlineLevel="0" collapsed="false">
      <c r="A1433" s="11" t="n">
        <v>1989.09</v>
      </c>
      <c r="B1433" s="1" t="n">
        <v>347.3</v>
      </c>
      <c r="C1433" s="2" t="n">
        <v>10.73</v>
      </c>
      <c r="D1433" s="1" t="n">
        <v>23.69</v>
      </c>
      <c r="E1433" s="1" t="n">
        <v>125</v>
      </c>
      <c r="F1433" s="2" t="n">
        <f aca="false">F1432+1/12</f>
        <v>1989.70833333323</v>
      </c>
      <c r="G1433" s="3" t="n">
        <v>8.19</v>
      </c>
      <c r="H1433" s="2" t="n">
        <v>893.3722928</v>
      </c>
      <c r="I1433" s="2" t="n">
        <v>27.60116528</v>
      </c>
      <c r="J1433" s="4" t="n">
        <f aca="false">J1432*((H1433+(I1433/12))/H1432)</f>
        <v>295177.903484588</v>
      </c>
      <c r="K1433" s="2" t="n">
        <f aca="false">D1433*$E$1862/E1433</f>
        <v>60.93863984</v>
      </c>
      <c r="L1433" s="4" t="n">
        <f aca="false">K1433*(J1433/H1433)</f>
        <v>20134.6516946441</v>
      </c>
      <c r="M1433" s="26" t="n">
        <f aca="false">H1433/AVERAGE(K1313:K1432)</f>
        <v>17.7142206789791</v>
      </c>
      <c r="O1433" s="6" t="n">
        <f aca="false">J1433/AVERAGE(L1313:L1432)</f>
        <v>21.3320671375065</v>
      </c>
      <c r="Q1433" s="29" t="n">
        <f aca="false">1/M1433-(G1433/100-(((E1433/E1313)^(1/10))-1))</f>
        <v>0.0275245371308188</v>
      </c>
      <c r="R1433" s="3" t="n">
        <f aca="false">((G1433/G1434+G1433/1200+((1+G1434/1200)^(-119))*(1-G1433/G1434)))</f>
        <v>1.01911532801839</v>
      </c>
      <c r="S1433" s="3" t="n">
        <f aca="false">S1432*R1432*E1432/E1433</f>
        <v>17.1602770386949</v>
      </c>
      <c r="T1433" s="9" t="n">
        <f aca="false">(($J1553/$J1433)^(1/10)-1)</f>
        <v>0.13737480809722</v>
      </c>
      <c r="U1433" s="9" t="n">
        <f aca="false">(($S1553/$S1433)^(1/10)-1)</f>
        <v>0.0544446286852629</v>
      </c>
      <c r="V1433" s="9" t="n">
        <f aca="false">T1433-U1433</f>
        <v>0.0829301794119568</v>
      </c>
      <c r="Y1433" s="28"/>
      <c r="Z1433" s="28"/>
    </row>
    <row r="1434" customFormat="false" ht="14.65" hidden="false" customHeight="false" outlineLevel="0" collapsed="false">
      <c r="A1434" s="11" t="n">
        <v>1989.1</v>
      </c>
      <c r="B1434" s="1" t="n">
        <v>347.4</v>
      </c>
      <c r="C1434" s="2" t="n">
        <v>10.7967</v>
      </c>
      <c r="D1434" s="1" t="n">
        <v>23.4267</v>
      </c>
      <c r="E1434" s="1" t="n">
        <v>125.6</v>
      </c>
      <c r="F1434" s="2" t="n">
        <f aca="false">F1433+1/12</f>
        <v>1989.79166666656</v>
      </c>
      <c r="G1434" s="3" t="n">
        <v>8.01</v>
      </c>
      <c r="H1434" s="2" t="n">
        <v>889.360595541401</v>
      </c>
      <c r="I1434" s="2" t="n">
        <v>27.6400677659236</v>
      </c>
      <c r="J1434" s="4" t="n">
        <f aca="false">J1433*((H1434+(I1434/12))/H1433)</f>
        <v>294613.447189048</v>
      </c>
      <c r="K1434" s="2" t="n">
        <f aca="false">D1434*$E$1862/E1434</f>
        <v>59.9734711098726</v>
      </c>
      <c r="L1434" s="4" t="n">
        <f aca="false">K1434*(J1434/H1434)</f>
        <v>19867.0720876905</v>
      </c>
      <c r="M1434" s="26" t="n">
        <f aca="false">H1434/AVERAGE(K1314:K1433)</f>
        <v>17.640853852798</v>
      </c>
      <c r="O1434" s="6" t="n">
        <f aca="false">J1434/AVERAGE(L1314:L1433)</f>
        <v>21.2081286974386</v>
      </c>
      <c r="Q1434" s="29" t="n">
        <f aca="false">1/M1434-(G1434/100-(((E1434/E1314)^(1/10))-1))</f>
        <v>0.0292200805485349</v>
      </c>
      <c r="R1434" s="3" t="n">
        <f aca="false">((G1434/G1435+G1434/1200+((1+G1435/1200)^(-119))*(1-G1434/G1435)))</f>
        <v>1.01629225972521</v>
      </c>
      <c r="S1434" s="3" t="n">
        <f aca="false">S1433*R1433*E1433/E1434</f>
        <v>17.4047585222692</v>
      </c>
      <c r="T1434" s="9" t="n">
        <f aca="false">(($J1554/$J1434)^(1/10)-1)</f>
        <v>0.135933940658983</v>
      </c>
      <c r="U1434" s="9" t="n">
        <f aca="false">(($S1554/$S1434)^(1/10)-1)</f>
        <v>0.0517965144901726</v>
      </c>
      <c r="V1434" s="9" t="n">
        <f aca="false">T1434-U1434</f>
        <v>0.0841374261688099</v>
      </c>
      <c r="Y1434" s="28"/>
      <c r="Z1434" s="28"/>
    </row>
    <row r="1435" customFormat="false" ht="14.65" hidden="false" customHeight="false" outlineLevel="0" collapsed="false">
      <c r="A1435" s="11" t="n">
        <v>1989.11</v>
      </c>
      <c r="B1435" s="1" t="n">
        <v>340.2</v>
      </c>
      <c r="C1435" s="2" t="n">
        <v>10.9233</v>
      </c>
      <c r="D1435" s="1" t="n">
        <v>23.1633</v>
      </c>
      <c r="E1435" s="1" t="n">
        <v>125.9</v>
      </c>
      <c r="F1435" s="2" t="n">
        <f aca="false">F1434+1/12</f>
        <v>1989.87499999989</v>
      </c>
      <c r="G1435" s="3" t="n">
        <v>7.87</v>
      </c>
      <c r="H1435" s="2" t="n">
        <v>868.85296584591</v>
      </c>
      <c r="I1435" s="2" t="n">
        <v>27.8975355726767</v>
      </c>
      <c r="J1435" s="4" t="n">
        <f aca="false">J1434*((H1435+(I1435/12))/H1434)</f>
        <v>288590.122403963</v>
      </c>
      <c r="K1435" s="2" t="n">
        <f aca="false">D1435*$E$1862/E1435</f>
        <v>59.1578539205719</v>
      </c>
      <c r="L1435" s="4" t="n">
        <f aca="false">K1435*(J1435/H1435)</f>
        <v>19649.3226992349</v>
      </c>
      <c r="M1435" s="26" t="n">
        <f aca="false">H1435/AVERAGE(K1315:K1434)</f>
        <v>17.2423692669474</v>
      </c>
      <c r="O1435" s="6" t="n">
        <f aca="false">J1435/AVERAGE(L1315:L1434)</f>
        <v>20.6973052910681</v>
      </c>
      <c r="Q1435" s="29" t="n">
        <f aca="false">1/M1435-(G1435/100-(((E1435/E1315)^(1/10))-1))</f>
        <v>0.0312062138058682</v>
      </c>
      <c r="R1435" s="3" t="n">
        <f aca="false">((G1435/G1436+G1435/1200+((1+G1436/1200)^(-119))*(1-G1435/G1436)))</f>
        <v>1.00862185743362</v>
      </c>
      <c r="S1435" s="3" t="n">
        <f aca="false">S1434*R1434*E1434/E1435</f>
        <v>17.6461728664988</v>
      </c>
      <c r="T1435" s="9" t="n">
        <f aca="false">(($J1555/$J1435)^(1/10)-1)</f>
        <v>0.146055835543745</v>
      </c>
      <c r="U1435" s="9" t="n">
        <f aca="false">(($S1555/$S1435)^(1/10)-1)</f>
        <v>0.0514412389740602</v>
      </c>
      <c r="V1435" s="9" t="n">
        <f aca="false">T1435-U1435</f>
        <v>0.094614596569685</v>
      </c>
      <c r="Y1435" s="28"/>
      <c r="Z1435" s="28"/>
    </row>
    <row r="1436" customFormat="false" ht="14.65" hidden="false" customHeight="false" outlineLevel="0" collapsed="false">
      <c r="A1436" s="11" t="n">
        <v>1989.12</v>
      </c>
      <c r="B1436" s="1" t="n">
        <v>348.6</v>
      </c>
      <c r="C1436" s="2" t="n">
        <v>11.06</v>
      </c>
      <c r="D1436" s="1" t="n">
        <v>22.87</v>
      </c>
      <c r="E1436" s="1" t="n">
        <v>126.1</v>
      </c>
      <c r="F1436" s="2" t="n">
        <f aca="false">F1435+1/12</f>
        <v>1989.95833333323</v>
      </c>
      <c r="G1436" s="3" t="n">
        <v>7.84</v>
      </c>
      <c r="H1436" s="2" t="n">
        <v>888.89406185567</v>
      </c>
      <c r="I1436" s="2" t="n">
        <v>28.2018597938144</v>
      </c>
      <c r="J1436" s="4" t="n">
        <f aca="false">J1435*((H1436+(I1436/12))/H1435)</f>
        <v>296027.392136287</v>
      </c>
      <c r="K1436" s="2" t="n">
        <f aca="false">D1436*$E$1862/E1436</f>
        <v>58.3161422680413</v>
      </c>
      <c r="L1436" s="4" t="n">
        <f aca="false">K1436*(J1436/H1436)</f>
        <v>19420.9594324638</v>
      </c>
      <c r="M1436" s="26" t="n">
        <f aca="false">H1436/AVERAGE(K1316:K1435)</f>
        <v>17.6502129049473</v>
      </c>
      <c r="O1436" s="6" t="n">
        <f aca="false">J1436/AVERAGE(L1316:L1435)</f>
        <v>21.1548819717516</v>
      </c>
      <c r="Q1436" s="29" t="n">
        <f aca="false">1/M1436-(G1436/100-(((E1436/E1316)^(1/10))-1))</f>
        <v>0.0292305405970291</v>
      </c>
      <c r="R1436" s="3" t="n">
        <f aca="false">((G1436/G1437+G1436/1200+((1+G1437/1200)^(-119))*(1-G1436/G1437)))</f>
        <v>0.981486991250719</v>
      </c>
      <c r="S1436" s="3" t="n">
        <f aca="false">S1435*R1435*E1435/E1436</f>
        <v>17.7700867623968</v>
      </c>
      <c r="T1436" s="9" t="n">
        <f aca="false">(($J1556/$J1436)^(1/10)-1)</f>
        <v>0.146314471386897</v>
      </c>
      <c r="U1436" s="9" t="n">
        <f aca="false">(($S1556/$S1436)^(1/10)-1)</f>
        <v>0.0492899345246125</v>
      </c>
      <c r="V1436" s="9" t="n">
        <f aca="false">T1436-U1436</f>
        <v>0.0970245368622842</v>
      </c>
      <c r="Y1436" s="28"/>
      <c r="Z1436" s="28"/>
    </row>
    <row r="1437" customFormat="false" ht="14.65" hidden="false" customHeight="false" outlineLevel="0" collapsed="false">
      <c r="A1437" s="11" t="n">
        <v>1990.01</v>
      </c>
      <c r="B1437" s="1" t="n">
        <v>339.97</v>
      </c>
      <c r="C1437" s="2" t="n">
        <v>11.14</v>
      </c>
      <c r="D1437" s="1" t="n">
        <v>22.49</v>
      </c>
      <c r="E1437" s="1" t="n">
        <v>127.4</v>
      </c>
      <c r="F1437" s="2" t="n">
        <f aca="false">F1436+1/12</f>
        <v>1990.04166666656</v>
      </c>
      <c r="G1437" s="3" t="n">
        <v>8.21</v>
      </c>
      <c r="H1437" s="2" t="n">
        <v>858.042651020408</v>
      </c>
      <c r="I1437" s="2" t="n">
        <v>28.1159959183674</v>
      </c>
      <c r="J1437" s="4" t="n">
        <f aca="false">J1436*((H1437+(I1437/12))/H1436)</f>
        <v>286533.267947198</v>
      </c>
      <c r="K1437" s="2" t="n">
        <f aca="false">D1437*$E$1862/E1437</f>
        <v>56.762006122449</v>
      </c>
      <c r="L1437" s="4" t="n">
        <f aca="false">K1437*(J1437/H1437)</f>
        <v>18955.0054302805</v>
      </c>
      <c r="M1437" s="26" t="n">
        <f aca="false">H1437/AVERAGE(K1317:K1436)</f>
        <v>17.0488436068783</v>
      </c>
      <c r="O1437" s="6" t="n">
        <f aca="false">J1437/AVERAGE(L1317:L1436)</f>
        <v>20.4061544750248</v>
      </c>
      <c r="Q1437" s="29" t="n">
        <f aca="false">1/M1437-(G1437/100-(((E1437/E1317)^(1/10))-1))</f>
        <v>0.0271104618348835</v>
      </c>
      <c r="R1437" s="3" t="n">
        <f aca="false">((G1437/G1438+G1437/1200+((1+G1438/1200)^(-119))*(1-G1437/G1438)))</f>
        <v>0.989437057605922</v>
      </c>
      <c r="S1437" s="3" t="n">
        <f aca="false">S1436*R1436*E1436/E1437</f>
        <v>17.263138490784</v>
      </c>
      <c r="T1437" s="9" t="n">
        <f aca="false">(($J1557/$J1437)^(1/10)-1)</f>
        <v>0.149579481869857</v>
      </c>
      <c r="U1437" s="9" t="n">
        <f aca="false">(($S1557/$S1437)^(1/10)-1)</f>
        <v>0.0496500275878653</v>
      </c>
      <c r="V1437" s="9" t="n">
        <f aca="false">T1437-U1437</f>
        <v>0.099929454281992</v>
      </c>
      <c r="Y1437" s="28"/>
      <c r="Z1437" s="28"/>
    </row>
    <row r="1438" customFormat="false" ht="14.65" hidden="false" customHeight="false" outlineLevel="0" collapsed="false">
      <c r="A1438" s="11" t="n">
        <v>1990.02</v>
      </c>
      <c r="B1438" s="1" t="n">
        <v>330.45</v>
      </c>
      <c r="C1438" s="2" t="n">
        <v>11.23</v>
      </c>
      <c r="D1438" s="1" t="n">
        <v>22.08</v>
      </c>
      <c r="E1438" s="1" t="n">
        <v>128</v>
      </c>
      <c r="F1438" s="2" t="n">
        <f aca="false">F1437+1/12</f>
        <v>1990.12499999989</v>
      </c>
      <c r="G1438" s="3" t="n">
        <v>8.47</v>
      </c>
      <c r="H1438" s="2" t="n">
        <v>830.10588984375</v>
      </c>
      <c r="I1438" s="2" t="n">
        <v>28.21028640625</v>
      </c>
      <c r="J1438" s="4" t="n">
        <f aca="false">J1437*((H1438+(I1438/12))/H1437)</f>
        <v>277989.155750738</v>
      </c>
      <c r="K1438" s="2" t="n">
        <f aca="false">D1438*$E$1862/E1438</f>
        <v>55.465995</v>
      </c>
      <c r="L1438" s="4" t="n">
        <f aca="false">K1438*(J1438/H1438)</f>
        <v>18574.6725948746</v>
      </c>
      <c r="M1438" s="26" t="n">
        <f aca="false">H1438/AVERAGE(K1318:K1437)</f>
        <v>16.5080935164903</v>
      </c>
      <c r="O1438" s="6" t="n">
        <f aca="false">J1438/AVERAGE(L1318:L1437)</f>
        <v>19.7353532620964</v>
      </c>
      <c r="Q1438" s="29" t="n">
        <f aca="false">1/M1438-(G1438/100-(((E1438/E1318)^(1/10))-1))</f>
        <v>0.02545090955106</v>
      </c>
      <c r="R1438" s="3" t="n">
        <f aca="false">((G1438/G1439+G1438/1200+((1+G1439/1200)^(-119))*(1-G1438/G1439)))</f>
        <v>0.999066599217082</v>
      </c>
      <c r="S1438" s="3" t="n">
        <f aca="false">S1437*R1437*E1437/E1438</f>
        <v>17.000722755146</v>
      </c>
      <c r="T1438" s="9" t="n">
        <f aca="false">(($J1558/$J1438)^(1/10)-1)</f>
        <v>0.149496055876918</v>
      </c>
      <c r="U1438" s="9" t="n">
        <f aca="false">(($S1558/$S1438)^(1/10)-1)</f>
        <v>0.0522819293576986</v>
      </c>
      <c r="V1438" s="9" t="n">
        <f aca="false">T1438-U1438</f>
        <v>0.0972141265192197</v>
      </c>
      <c r="Y1438" s="28"/>
      <c r="Z1438" s="28"/>
    </row>
    <row r="1439" customFormat="false" ht="14.65" hidden="false" customHeight="false" outlineLevel="0" collapsed="false">
      <c r="A1439" s="11" t="n">
        <v>1990.03</v>
      </c>
      <c r="B1439" s="1" t="n">
        <v>338.46</v>
      </c>
      <c r="C1439" s="2" t="n">
        <v>11.32</v>
      </c>
      <c r="D1439" s="1" t="n">
        <v>21.67</v>
      </c>
      <c r="E1439" s="1" t="n">
        <v>128.7</v>
      </c>
      <c r="F1439" s="2" t="n">
        <f aca="false">F1438+1/12</f>
        <v>1990.20833333323</v>
      </c>
      <c r="G1439" s="3" t="n">
        <v>8.59</v>
      </c>
      <c r="H1439" s="2" t="n">
        <v>845.602993939394</v>
      </c>
      <c r="I1439" s="2" t="n">
        <v>28.2817050505051</v>
      </c>
      <c r="J1439" s="4" t="n">
        <f aca="false">J1438*((H1439+(I1439/12))/H1438)</f>
        <v>283968.144962478</v>
      </c>
      <c r="K1439" s="2" t="n">
        <f aca="false">D1439*$E$1862/E1439</f>
        <v>54.1399777777778</v>
      </c>
      <c r="L1439" s="4" t="n">
        <f aca="false">K1439*(J1439/H1439)</f>
        <v>18181.1431227823</v>
      </c>
      <c r="M1439" s="26" t="n">
        <f aca="false">H1439/AVERAGE(K1319:K1438)</f>
        <v>16.8337482334809</v>
      </c>
      <c r="O1439" s="6" t="n">
        <f aca="false">J1439/AVERAGE(L1319:L1438)</f>
        <v>20.1010158922065</v>
      </c>
      <c r="Q1439" s="29" t="n">
        <f aca="false">1/M1439-(G1439/100-(((E1439/E1319)^(1/10))-1))</f>
        <v>0.0220676553691771</v>
      </c>
      <c r="R1439" s="3" t="n">
        <f aca="false">((G1439/G1440+G1439/1200+((1+G1440/1200)^(-119))*(1-G1439/G1440)))</f>
        <v>0.993951991792527</v>
      </c>
      <c r="S1439" s="3" t="n">
        <f aca="false">S1438*R1438*E1438/E1439</f>
        <v>16.8924735524761</v>
      </c>
      <c r="T1439" s="9" t="n">
        <f aca="false">(($J1559/$J1439)^(1/10)-1)</f>
        <v>0.150549821102289</v>
      </c>
      <c r="U1439" s="9" t="n">
        <f aca="false">(($S1559/$S1439)^(1/10)-1)</f>
        <v>0.0546505668731048</v>
      </c>
      <c r="V1439" s="9" t="n">
        <f aca="false">T1439-U1439</f>
        <v>0.0958992542291843</v>
      </c>
      <c r="Y1439" s="28"/>
      <c r="Z1439" s="28"/>
    </row>
    <row r="1440" customFormat="false" ht="14.65" hidden="false" customHeight="false" outlineLevel="0" collapsed="false">
      <c r="A1440" s="11" t="n">
        <v>1990.04</v>
      </c>
      <c r="B1440" s="1" t="n">
        <v>338.18</v>
      </c>
      <c r="C1440" s="2" t="n">
        <v>11.4367</v>
      </c>
      <c r="D1440" s="1" t="n">
        <v>21.5333</v>
      </c>
      <c r="E1440" s="1" t="n">
        <v>128.9</v>
      </c>
      <c r="F1440" s="2" t="n">
        <f aca="false">F1439+1/12</f>
        <v>1990.29166666656</v>
      </c>
      <c r="G1440" s="3" t="n">
        <v>8.79</v>
      </c>
      <c r="H1440" s="2" t="n">
        <v>843.592502404965</v>
      </c>
      <c r="I1440" s="2" t="n">
        <v>28.5289324391001</v>
      </c>
      <c r="J1440" s="4" t="n">
        <f aca="false">J1439*((H1440+(I1440/12))/H1439)</f>
        <v>284091.362892318</v>
      </c>
      <c r="K1440" s="2" t="n">
        <f aca="false">D1440*$E$1862/E1440</f>
        <v>53.7149755515904</v>
      </c>
      <c r="L1440" s="4" t="n">
        <f aca="false">K1440*(J1440/H1440)</f>
        <v>18089.2558535962</v>
      </c>
      <c r="M1440" s="26" t="n">
        <f aca="false">H1440/AVERAGE(K1320:K1439)</f>
        <v>16.8139138987358</v>
      </c>
      <c r="O1440" s="6" t="n">
        <f aca="false">J1440/AVERAGE(L1320:L1439)</f>
        <v>20.0557192609099</v>
      </c>
      <c r="Q1440" s="29" t="n">
        <f aca="false">1/M1440-(G1440/100-(((E1440/E1320)^(1/10))-1))</f>
        <v>0.0191294454887782</v>
      </c>
      <c r="R1440" s="3" t="n">
        <f aca="false">((G1440/G1441+G1440/1200+((1+G1441/1200)^(-119))*(1-G1440/G1441)))</f>
        <v>1.00930848522691</v>
      </c>
      <c r="S1440" s="3" t="n">
        <f aca="false">S1439*R1439*E1439/E1440</f>
        <v>16.7642560538268</v>
      </c>
      <c r="T1440" s="9" t="n">
        <f aca="false">(($J1560/$J1440)^(1/10)-1)</f>
        <v>0.152061165216084</v>
      </c>
      <c r="U1440" s="9" t="n">
        <f aca="false">(($S1560/$S1440)^(1/10)-1)</f>
        <v>0.0580400969234607</v>
      </c>
      <c r="V1440" s="9" t="n">
        <f aca="false">T1440-U1440</f>
        <v>0.0940210682926235</v>
      </c>
      <c r="Y1440" s="28"/>
      <c r="Z1440" s="28"/>
    </row>
    <row r="1441" customFormat="false" ht="14.65" hidden="false" customHeight="false" outlineLevel="0" collapsed="false">
      <c r="A1441" s="11" t="n">
        <v>1990.05</v>
      </c>
      <c r="B1441" s="1" t="n">
        <v>350.25</v>
      </c>
      <c r="C1441" s="2" t="n">
        <v>11.5533</v>
      </c>
      <c r="D1441" s="1" t="n">
        <v>21.3967</v>
      </c>
      <c r="E1441" s="1" t="n">
        <v>129.2</v>
      </c>
      <c r="F1441" s="2" t="n">
        <f aca="false">F1440+1/12</f>
        <v>1990.37499999989</v>
      </c>
      <c r="G1441" s="3" t="n">
        <v>8.76</v>
      </c>
      <c r="H1441" s="2" t="n">
        <v>871.672488390093</v>
      </c>
      <c r="I1441" s="2" t="n">
        <v>28.7528729767802</v>
      </c>
      <c r="J1441" s="4" t="n">
        <f aca="false">J1440*((H1441+(I1441/12))/H1440)</f>
        <v>294354.594294229</v>
      </c>
      <c r="K1441" s="2" t="n">
        <f aca="false">D1441*$E$1862/E1441</f>
        <v>53.2502918839009</v>
      </c>
      <c r="L1441" s="4" t="n">
        <f aca="false">K1441*(J1441/H1441)</f>
        <v>17982.0612355042</v>
      </c>
      <c r="M1441" s="26" t="n">
        <f aca="false">H1441/AVERAGE(K1321:K1440)</f>
        <v>17.392413588645</v>
      </c>
      <c r="O1441" s="6" t="n">
        <f aca="false">J1441/AVERAGE(L1321:L1440)</f>
        <v>20.723389021046</v>
      </c>
      <c r="Q1441" s="29" t="n">
        <f aca="false">1/M1441-(G1441/100-(((E1441/E1321)^(1/10))-1))</f>
        <v>0.0166654977778076</v>
      </c>
      <c r="R1441" s="3" t="n">
        <f aca="false">((G1441/G1442+G1441/1200+((1+G1442/1200)^(-119))*(1-G1441/G1442)))</f>
        <v>1.02603539408402</v>
      </c>
      <c r="S1441" s="3" t="n">
        <f aca="false">S1440*R1440*E1440/E1441</f>
        <v>16.8810172476913</v>
      </c>
      <c r="T1441" s="9" t="n">
        <f aca="false">(($J1561/$J1441)^(1/10)-1)</f>
        <v>0.144544864274152</v>
      </c>
      <c r="U1441" s="9" t="n">
        <f aca="false">(($S1561/$S1441)^(1/10)-1)</f>
        <v>0.0541926013723104</v>
      </c>
      <c r="V1441" s="9" t="n">
        <f aca="false">T1441-U1441</f>
        <v>0.0903522629018414</v>
      </c>
      <c r="Y1441" s="28"/>
      <c r="Z1441" s="28"/>
    </row>
    <row r="1442" customFormat="false" ht="14.65" hidden="false" customHeight="false" outlineLevel="0" collapsed="false">
      <c r="A1442" s="11" t="n">
        <v>1990.06</v>
      </c>
      <c r="B1442" s="1" t="n">
        <v>360.39</v>
      </c>
      <c r="C1442" s="2" t="n">
        <v>11.66</v>
      </c>
      <c r="D1442" s="1" t="n">
        <v>21.26</v>
      </c>
      <c r="E1442" s="1" t="n">
        <v>129.9</v>
      </c>
      <c r="F1442" s="2" t="n">
        <f aca="false">F1441+1/12</f>
        <v>1990.45833333322</v>
      </c>
      <c r="G1442" s="3" t="n">
        <v>8.48</v>
      </c>
      <c r="H1442" s="2" t="n">
        <v>892.074837413395</v>
      </c>
      <c r="I1442" s="2" t="n">
        <v>28.8620455735181</v>
      </c>
      <c r="J1442" s="4" t="n">
        <f aca="false">J1441*((H1442+(I1442/12))/H1441)</f>
        <v>302056.452773297</v>
      </c>
      <c r="K1442" s="2" t="n">
        <f aca="false">D1442*$E$1862/E1442</f>
        <v>52.6249647421093</v>
      </c>
      <c r="L1442" s="4" t="n">
        <f aca="false">K1442*(J1442/H1442)</f>
        <v>17818.8079190885</v>
      </c>
      <c r="M1442" s="26" t="n">
        <f aca="false">H1442/AVERAGE(K1322:K1441)</f>
        <v>17.817082821653</v>
      </c>
      <c r="O1442" s="6" t="n">
        <f aca="false">J1442/AVERAGE(L1322:L1441)</f>
        <v>21.2067583278305</v>
      </c>
      <c r="Q1442" s="29" t="n">
        <f aca="false">1/M1442-(G1442/100-(((E1442/E1322)^(1/10))-1))</f>
        <v>0.017515428083203</v>
      </c>
      <c r="R1442" s="3" t="n">
        <f aca="false">((G1442/G1443+G1442/1200+((1+G1443/1200)^(-119))*(1-G1442/G1443)))</f>
        <v>1.00773607470746</v>
      </c>
      <c r="S1442" s="3" t="n">
        <f aca="false">S1441*R1441*E1441/E1442</f>
        <v>17.2271850424035</v>
      </c>
      <c r="T1442" s="9" t="n">
        <f aca="false">(($J1562/$J1442)^(1/10)-1)</f>
        <v>0.144554102325362</v>
      </c>
      <c r="U1442" s="9" t="n">
        <f aca="false">(($S1562/$S1442)^(1/10)-1)</f>
        <v>0.0546803662409745</v>
      </c>
      <c r="V1442" s="9" t="n">
        <f aca="false">T1442-U1442</f>
        <v>0.0898737360843873</v>
      </c>
      <c r="Y1442" s="28"/>
      <c r="Z1442" s="28"/>
    </row>
    <row r="1443" customFormat="false" ht="14.65" hidden="false" customHeight="false" outlineLevel="0" collapsed="false">
      <c r="A1443" s="11" t="n">
        <v>1990.07</v>
      </c>
      <c r="B1443" s="1" t="n">
        <v>360.03</v>
      </c>
      <c r="C1443" s="2" t="n">
        <v>11.7267</v>
      </c>
      <c r="D1443" s="1" t="n">
        <v>21.42</v>
      </c>
      <c r="E1443" s="1" t="n">
        <v>130.4</v>
      </c>
      <c r="F1443" s="2" t="n">
        <f aca="false">F1442+1/12</f>
        <v>1990.54166666656</v>
      </c>
      <c r="G1443" s="3" t="n">
        <v>8.47</v>
      </c>
      <c r="H1443" s="2" t="n">
        <v>887.766612423313</v>
      </c>
      <c r="I1443" s="2" t="n">
        <v>28.915847940184</v>
      </c>
      <c r="J1443" s="4" t="n">
        <f aca="false">J1442*((H1443+(I1443/12))/H1442)</f>
        <v>301413.596819899</v>
      </c>
      <c r="K1443" s="2" t="n">
        <f aca="false">D1443*$E$1862/E1443</f>
        <v>52.8177119631902</v>
      </c>
      <c r="L1443" s="4" t="n">
        <f aca="false">K1443*(J1443/H1443)</f>
        <v>17932.6146262318</v>
      </c>
      <c r="M1443" s="26" t="n">
        <f aca="false">H1443/AVERAGE(K1323:K1442)</f>
        <v>17.7471715870702</v>
      </c>
      <c r="O1443" s="6" t="n">
        <f aca="false">J1443/AVERAGE(L1323:L1442)</f>
        <v>21.102886533307</v>
      </c>
      <c r="Q1443" s="29" t="n">
        <f aca="false">1/M1443-(G1443/100-(((E1443/E1323)^(1/10))-1))</f>
        <v>0.0182385187961745</v>
      </c>
      <c r="R1443" s="3" t="n">
        <f aca="false">((G1443/G1444+G1443/1200+((1+G1444/1200)^(-119))*(1-G1443/G1444)))</f>
        <v>0.98853791127221</v>
      </c>
      <c r="S1443" s="3" t="n">
        <f aca="false">S1442*R1442*E1442/E1443</f>
        <v>17.2938896678875</v>
      </c>
      <c r="T1443" s="9" t="n">
        <f aca="false">(($J1563/$J1443)^(1/10)-1)</f>
        <v>0.145501488443076</v>
      </c>
      <c r="U1443" s="9" t="n">
        <f aca="false">(($S1563/$S1443)^(1/10)-1)</f>
        <v>0.0549529852449886</v>
      </c>
      <c r="V1443" s="9" t="n">
        <f aca="false">T1443-U1443</f>
        <v>0.0905485031980877</v>
      </c>
      <c r="Y1443" s="28"/>
      <c r="Z1443" s="28"/>
    </row>
    <row r="1444" customFormat="false" ht="14.65" hidden="false" customHeight="false" outlineLevel="0" collapsed="false">
      <c r="A1444" s="11" t="n">
        <v>1990.08</v>
      </c>
      <c r="B1444" s="1" t="n">
        <v>330.75</v>
      </c>
      <c r="C1444" s="2" t="n">
        <v>11.7833</v>
      </c>
      <c r="D1444" s="1" t="n">
        <v>21.58</v>
      </c>
      <c r="E1444" s="1" t="n">
        <v>131.6</v>
      </c>
      <c r="F1444" s="2" t="n">
        <f aca="false">F1443+1/12</f>
        <v>1990.62499999989</v>
      </c>
      <c r="G1444" s="3" t="n">
        <v>8.75</v>
      </c>
      <c r="H1444" s="2" t="n">
        <v>808.130824468085</v>
      </c>
      <c r="I1444" s="2" t="n">
        <v>28.7904699741641</v>
      </c>
      <c r="J1444" s="4" t="n">
        <f aca="false">J1443*((H1444+(I1444/12))/H1443)</f>
        <v>275190.312796481</v>
      </c>
      <c r="K1444" s="2" t="n">
        <f aca="false">D1444*$E$1862/E1444</f>
        <v>52.7270240121581</v>
      </c>
      <c r="L1444" s="4" t="n">
        <f aca="false">K1444*(J1444/H1444)</f>
        <v>17954.9718825338</v>
      </c>
      <c r="M1444" s="26" t="n">
        <f aca="false">H1444/AVERAGE(K1324:K1443)</f>
        <v>16.168334756509</v>
      </c>
      <c r="O1444" s="6" t="n">
        <f aca="false">J1444/AVERAGE(L1324:L1443)</f>
        <v>19.2119374948429</v>
      </c>
      <c r="Q1444" s="29" t="n">
        <f aca="false">1/M1444-(G1444/100-(((E1444/E1324)^(1/10))-1))</f>
        <v>0.021142960868163</v>
      </c>
      <c r="R1444" s="3" t="n">
        <f aca="false">((G1444/G1445+G1444/1200+((1+G1445/1200)^(-119))*(1-G1444/G1445)))</f>
        <v>0.99808648765267</v>
      </c>
      <c r="S1444" s="3" t="n">
        <f aca="false">S1443*R1443*E1443/E1444</f>
        <v>16.939778042071</v>
      </c>
      <c r="T1444" s="9" t="n">
        <f aca="false">(($J1564/$J1444)^(1/10)-1)</f>
        <v>0.157056454563594</v>
      </c>
      <c r="U1444" s="9" t="n">
        <f aca="false">(($S1564/$S1444)^(1/10)-1)</f>
        <v>0.059397281524165</v>
      </c>
      <c r="V1444" s="9" t="n">
        <f aca="false">T1444-U1444</f>
        <v>0.097659173039429</v>
      </c>
      <c r="Y1444" s="28"/>
      <c r="Z1444" s="28"/>
    </row>
    <row r="1445" customFormat="false" ht="14.65" hidden="false" customHeight="false" outlineLevel="0" collapsed="false">
      <c r="A1445" s="11" t="n">
        <v>1990.09</v>
      </c>
      <c r="B1445" s="1" t="n">
        <v>315.41</v>
      </c>
      <c r="C1445" s="2" t="n">
        <v>11.83</v>
      </c>
      <c r="D1445" s="1" t="n">
        <v>21.74</v>
      </c>
      <c r="E1445" s="1" t="n">
        <v>132.7</v>
      </c>
      <c r="F1445" s="2" t="n">
        <f aca="false">F1444+1/12</f>
        <v>1990.70833333322</v>
      </c>
      <c r="G1445" s="3" t="n">
        <v>8.89</v>
      </c>
      <c r="H1445" s="2" t="n">
        <v>764.261960964582</v>
      </c>
      <c r="I1445" s="2" t="n">
        <v>28.6649725697061</v>
      </c>
      <c r="J1445" s="4" t="n">
        <f aca="false">J1444*((H1445+(I1445/12))/H1444)</f>
        <v>261065.216100136</v>
      </c>
      <c r="K1445" s="2" t="n">
        <f aca="false">D1445*$E$1862/E1445</f>
        <v>52.6776418990204</v>
      </c>
      <c r="L1445" s="4" t="n">
        <f aca="false">K1445*(J1445/H1445)</f>
        <v>17994.2227513933</v>
      </c>
      <c r="M1445" s="26" t="n">
        <f aca="false">H1445/AVERAGE(K1325:K1444)</f>
        <v>15.3012854435226</v>
      </c>
      <c r="O1445" s="6" t="n">
        <f aca="false">J1445/AVERAGE(L1325:L1444)</f>
        <v>18.1723670219651</v>
      </c>
      <c r="Q1445" s="29" t="n">
        <f aca="false">1/M1445-(G1445/100-(((E1445/E1325)^(1/10))-1))</f>
        <v>0.0232430186387496</v>
      </c>
      <c r="R1445" s="3" t="n">
        <f aca="false">((G1445/G1446+G1445/1200+((1+G1446/1200)^(-119))*(1-G1445/G1446)))</f>
        <v>1.01866727009843</v>
      </c>
      <c r="S1445" s="3" t="n">
        <f aca="false">S1444*R1444*E1444/E1445</f>
        <v>16.7672120987163</v>
      </c>
      <c r="T1445" s="9" t="n">
        <f aca="false">(($J1565/$J1445)^(1/10)-1)</f>
        <v>0.161303222714911</v>
      </c>
      <c r="U1445" s="9" t="n">
        <f aca="false">(($S1565/$S1445)^(1/10)-1)</f>
        <v>0.0606837361546122</v>
      </c>
      <c r="V1445" s="9" t="n">
        <f aca="false">T1445-U1445</f>
        <v>0.100619486560299</v>
      </c>
      <c r="Y1445" s="28"/>
      <c r="Z1445" s="28"/>
    </row>
    <row r="1446" customFormat="false" ht="14.65" hidden="false" customHeight="false" outlineLevel="0" collapsed="false">
      <c r="A1446" s="11" t="n">
        <v>1990.1</v>
      </c>
      <c r="B1446" s="1" t="n">
        <v>307.12</v>
      </c>
      <c r="C1446" s="2" t="n">
        <v>11.9267</v>
      </c>
      <c r="D1446" s="1" t="n">
        <v>21.6067</v>
      </c>
      <c r="E1446" s="1" t="n">
        <v>133.5</v>
      </c>
      <c r="F1446" s="2" t="n">
        <f aca="false">F1445+1/12</f>
        <v>1990.79166666656</v>
      </c>
      <c r="G1446" s="3" t="n">
        <v>8.72</v>
      </c>
      <c r="H1446" s="2" t="n">
        <v>739.715198801498</v>
      </c>
      <c r="I1446" s="2" t="n">
        <v>28.7261046546817</v>
      </c>
      <c r="J1446" s="4" t="n">
        <f aca="false">J1445*((H1446+(I1446/12))/H1445)</f>
        <v>253497.971921082</v>
      </c>
      <c r="K1446" s="2" t="n">
        <f aca="false">D1446*$E$1862/E1446</f>
        <v>52.0409103475655</v>
      </c>
      <c r="L1446" s="4" t="n">
        <f aca="false">K1446*(J1446/H1446)</f>
        <v>17834.249250805</v>
      </c>
      <c r="M1446" s="26" t="n">
        <f aca="false">H1446/AVERAGE(K1326:K1445)</f>
        <v>14.8181479655008</v>
      </c>
      <c r="O1446" s="6" t="n">
        <f aca="false">J1446/AVERAGE(L1326:L1445)</f>
        <v>17.5921647493559</v>
      </c>
      <c r="Q1446" s="29" t="n">
        <f aca="false">1/M1446-(G1446/100-(((E1446/E1326)^(1/10))-1))</f>
        <v>0.0267108638346088</v>
      </c>
      <c r="R1446" s="3" t="n">
        <f aca="false">((G1446/G1447+G1446/1200+((1+G1447/1200)^(-119))*(1-G1446/G1447)))</f>
        <v>1.02943306475513</v>
      </c>
      <c r="S1446" s="3" t="n">
        <f aca="false">S1445*R1445*E1445/E1446</f>
        <v>16.9778568563554</v>
      </c>
      <c r="T1446" s="9" t="n">
        <f aca="false">(($J1566/$J1446)^(1/10)-1)</f>
        <v>0.158303544825237</v>
      </c>
      <c r="U1446" s="9" t="n">
        <f aca="false">(($S1566/$S1446)^(1/10)-1)</f>
        <v>0.0601650184100095</v>
      </c>
      <c r="V1446" s="9" t="n">
        <f aca="false">T1446-U1446</f>
        <v>0.0981385264152273</v>
      </c>
      <c r="Y1446" s="28"/>
      <c r="Z1446" s="28"/>
    </row>
    <row r="1447" customFormat="false" ht="14.65" hidden="false" customHeight="false" outlineLevel="0" collapsed="false">
      <c r="A1447" s="11" t="n">
        <v>1990.11</v>
      </c>
      <c r="B1447" s="1" t="n">
        <v>315.29</v>
      </c>
      <c r="C1447" s="2" t="n">
        <v>12.0133</v>
      </c>
      <c r="D1447" s="1" t="n">
        <v>21.4733</v>
      </c>
      <c r="E1447" s="1" t="n">
        <v>133.8</v>
      </c>
      <c r="F1447" s="2" t="n">
        <f aca="false">F1446+1/12</f>
        <v>1990.87499999989</v>
      </c>
      <c r="G1447" s="3" t="n">
        <v>8.39</v>
      </c>
      <c r="H1447" s="2" t="n">
        <v>757.690412406577</v>
      </c>
      <c r="I1447" s="2" t="n">
        <v>28.8698094813154</v>
      </c>
      <c r="J1447" s="4" t="n">
        <f aca="false">J1446*((H1447+(I1447/12))/H1446)</f>
        <v>260482.48440401</v>
      </c>
      <c r="K1447" s="2" t="n">
        <f aca="false">D1447*$E$1862/E1447</f>
        <v>51.6036459536622</v>
      </c>
      <c r="L1447" s="4" t="n">
        <f aca="false">K1447*(J1447/H1447)</f>
        <v>17740.5516583229</v>
      </c>
      <c r="M1447" s="26" t="n">
        <f aca="false">H1447/AVERAGE(K1327:K1446)</f>
        <v>15.1876075995032</v>
      </c>
      <c r="O1447" s="6" t="n">
        <f aca="false">J1447/AVERAGE(L1327:L1446)</f>
        <v>18.0237397540985</v>
      </c>
      <c r="Q1447" s="29" t="n">
        <f aca="false">1/M1447-(G1447/100-(((E1447/E1327)^(1/10))-1))</f>
        <v>0.0277440275367621</v>
      </c>
      <c r="R1447" s="3" t="n">
        <f aca="false">((G1447/G1448+G1447/1200+((1+G1448/1200)^(-119))*(1-G1447/G1448)))</f>
        <v>1.02809441937241</v>
      </c>
      <c r="S1447" s="3" t="n">
        <f aca="false">S1446*R1446*E1446/E1447</f>
        <v>17.438379846171</v>
      </c>
      <c r="T1447" s="9" t="n">
        <f aca="false">(($J1567/$J1447)^(1/10)-1)</f>
        <v>0.154197519131953</v>
      </c>
      <c r="U1447" s="9" t="n">
        <f aca="false">(($S1567/$S1447)^(1/10)-1)</f>
        <v>0.0579342890006778</v>
      </c>
      <c r="V1447" s="9" t="n">
        <f aca="false">T1447-U1447</f>
        <v>0.0962632301312751</v>
      </c>
      <c r="Y1447" s="28"/>
      <c r="Z1447" s="28"/>
    </row>
    <row r="1448" customFormat="false" ht="14.65" hidden="false" customHeight="false" outlineLevel="0" collapsed="false">
      <c r="A1448" s="11" t="n">
        <v>1990.12</v>
      </c>
      <c r="B1448" s="1" t="n">
        <v>328.75</v>
      </c>
      <c r="C1448" s="2" t="n">
        <v>12.09</v>
      </c>
      <c r="D1448" s="1" t="n">
        <v>21.34</v>
      </c>
      <c r="E1448" s="1" t="n">
        <v>133.8</v>
      </c>
      <c r="F1448" s="2" t="n">
        <f aca="false">F1447+1/12</f>
        <v>1990.95833333322</v>
      </c>
      <c r="G1448" s="3" t="n">
        <v>8.08</v>
      </c>
      <c r="H1448" s="2" t="n">
        <v>790.036864723468</v>
      </c>
      <c r="I1448" s="2" t="n">
        <v>29.0541313901345</v>
      </c>
      <c r="J1448" s="4" t="n">
        <f aca="false">J1447*((H1448+(I1448/12))/H1447)</f>
        <v>272435.068828238</v>
      </c>
      <c r="K1448" s="2" t="n">
        <f aca="false">D1448*$E$1862/E1448</f>
        <v>51.2833055306428</v>
      </c>
      <c r="L1448" s="4" t="n">
        <f aca="false">K1448*(J1448/H1448)</f>
        <v>17684.4543537479</v>
      </c>
      <c r="M1448" s="26" t="n">
        <f aca="false">H1448/AVERAGE(K1328:K1447)</f>
        <v>15.8463149747288</v>
      </c>
      <c r="O1448" s="6" t="n">
        <f aca="false">J1448/AVERAGE(L1328:L1447)</f>
        <v>18.7964956620192</v>
      </c>
      <c r="Q1448" s="29" t="n">
        <f aca="false">1/M1448-(G1448/100-(((E1448/E1328)^(1/10))-1))</f>
        <v>0.0271335028708899</v>
      </c>
      <c r="R1448" s="3" t="n">
        <f aca="false">((G1448/G1449+G1448/1200+((1+G1449/1200)^(-119))*(1-G1448/G1449)))</f>
        <v>1.00605289322084</v>
      </c>
      <c r="S1448" s="3" t="n">
        <f aca="false">S1447*R1447*E1447/E1448</f>
        <v>17.9283010027447</v>
      </c>
      <c r="T1448" s="9" t="n">
        <f aca="false">(($J1568/$J1448)^(1/10)-1)</f>
        <v>0.14522336198856</v>
      </c>
      <c r="U1448" s="9" t="n">
        <f aca="false">(($S1568/$S1448)^(1/10)-1)</f>
        <v>0.059399968703882</v>
      </c>
      <c r="V1448" s="9" t="n">
        <f aca="false">T1448-U1448</f>
        <v>0.0858233932846779</v>
      </c>
      <c r="Y1448" s="28"/>
      <c r="Z1448" s="28"/>
    </row>
    <row r="1449" customFormat="false" ht="14.65" hidden="false" customHeight="false" outlineLevel="0" collapsed="false">
      <c r="A1449" s="11" t="n">
        <v>1991.01</v>
      </c>
      <c r="B1449" s="1" t="n">
        <v>325.49</v>
      </c>
      <c r="C1449" s="2" t="n">
        <v>12.1067</v>
      </c>
      <c r="D1449" s="1" t="n">
        <v>21.1833</v>
      </c>
      <c r="E1449" s="1" t="n">
        <v>134.6</v>
      </c>
      <c r="F1449" s="2" t="n">
        <f aca="false">F1448+1/12</f>
        <v>1991.04166666656</v>
      </c>
      <c r="G1449" s="3" t="n">
        <v>8.09</v>
      </c>
      <c r="H1449" s="2" t="n">
        <v>777.553533283804</v>
      </c>
      <c r="I1449" s="2" t="n">
        <v>28.921341243685</v>
      </c>
      <c r="J1449" s="4" t="n">
        <f aca="false">J1448*((H1449+(I1449/12))/H1448)</f>
        <v>268961.435613789</v>
      </c>
      <c r="K1449" s="2" t="n">
        <f aca="false">D1449*$E$1862/E1449</f>
        <v>50.6041652942051</v>
      </c>
      <c r="L1449" s="4" t="n">
        <f aca="false">K1449*(J1449/H1449)</f>
        <v>17504.3496852056</v>
      </c>
      <c r="M1449" s="26" t="n">
        <f aca="false">H1449/AVERAGE(K1329:K1448)</f>
        <v>15.6061901188024</v>
      </c>
      <c r="O1449" s="6" t="n">
        <f aca="false">J1449/AVERAGE(L1329:L1448)</f>
        <v>18.503950717934</v>
      </c>
      <c r="Q1449" s="29" t="n">
        <f aca="false">1/M1449-(G1449/100-(((E1449/E1329)^(1/10))-1))</f>
        <v>0.0277832938089167</v>
      </c>
      <c r="R1449" s="3" t="n">
        <f aca="false">((G1449/G1450+G1449/1200+((1+G1450/1200)^(-119))*(1-G1449/G1450)))</f>
        <v>1.02324270106363</v>
      </c>
      <c r="S1449" s="3" t="n">
        <f aca="false">S1448*R1448*E1448/E1449</f>
        <v>17.9296166034429</v>
      </c>
      <c r="T1449" s="9" t="n">
        <f aca="false">(($J1569/$J1449)^(1/10)-1)</f>
        <v>0.14649112480056</v>
      </c>
      <c r="U1449" s="9" t="n">
        <f aca="false">(($S1569/$S1449)^(1/10)-1)</f>
        <v>0.0598381630992764</v>
      </c>
      <c r="V1449" s="9" t="n">
        <f aca="false">T1449-U1449</f>
        <v>0.0866529617012835</v>
      </c>
      <c r="Y1449" s="28"/>
      <c r="Z1449" s="28"/>
    </row>
    <row r="1450" customFormat="false" ht="14.65" hidden="false" customHeight="false" outlineLevel="0" collapsed="false">
      <c r="A1450" s="11" t="n">
        <v>1991.02</v>
      </c>
      <c r="B1450" s="1" t="n">
        <v>362.26</v>
      </c>
      <c r="C1450" s="2" t="n">
        <v>12.1133</v>
      </c>
      <c r="D1450" s="1" t="n">
        <v>21.0267</v>
      </c>
      <c r="E1450" s="1" t="n">
        <v>134.8</v>
      </c>
      <c r="F1450" s="2" t="n">
        <f aca="false">F1449+1/12</f>
        <v>1991.12499999989</v>
      </c>
      <c r="G1450" s="3" t="n">
        <v>7.85</v>
      </c>
      <c r="H1450" s="2" t="n">
        <v>864.108345103858</v>
      </c>
      <c r="I1450" s="2" t="n">
        <v>28.8941743961424</v>
      </c>
      <c r="J1450" s="4" t="n">
        <f aca="false">J1449*((H1450+(I1450/12))/H1449)</f>
        <v>299734.268146904</v>
      </c>
      <c r="K1450" s="2" t="n">
        <f aca="false">D1450*$E$1862/E1450</f>
        <v>50.1555428145401</v>
      </c>
      <c r="L1450" s="4" t="n">
        <f aca="false">K1450*(J1450/H1450)</f>
        <v>17397.5115553594</v>
      </c>
      <c r="M1450" s="26" t="n">
        <f aca="false">H1450/AVERAGE(K1330:K1449)</f>
        <v>17.3546647452051</v>
      </c>
      <c r="O1450" s="6" t="n">
        <f aca="false">J1450/AVERAGE(L1330:L1449)</f>
        <v>20.5631412930162</v>
      </c>
      <c r="Q1450" s="29" t="n">
        <f aca="false">1/M1450-(G1450/100-(((E1450/E1330)^(1/10))-1))</f>
        <v>0.0228079814076162</v>
      </c>
      <c r="R1450" s="3" t="n">
        <f aca="false">((G1450/G1451+G1450/1200+((1+G1451/1200)^(-119))*(1-G1450/G1451)))</f>
        <v>0.988865489485786</v>
      </c>
      <c r="S1450" s="3" t="n">
        <f aca="false">S1449*R1449*E1449/E1450</f>
        <v>18.3191292194901</v>
      </c>
      <c r="T1450" s="9" t="n">
        <f aca="false">(($J1570/$J1450)^(1/10)-1)</f>
        <v>0.131239838863997</v>
      </c>
      <c r="U1450" s="9" t="n">
        <f aca="false">(($S1570/$S1450)^(1/10)-1)</f>
        <v>0.0580846043990859</v>
      </c>
      <c r="V1450" s="9" t="n">
        <f aca="false">T1450-U1450</f>
        <v>0.0731552344649107</v>
      </c>
      <c r="Y1450" s="28"/>
      <c r="Z1450" s="28"/>
    </row>
    <row r="1451" customFormat="false" ht="14.65" hidden="false" customHeight="false" outlineLevel="0" collapsed="false">
      <c r="A1451" s="11" t="n">
        <v>1991.03</v>
      </c>
      <c r="B1451" s="1" t="n">
        <v>372.28</v>
      </c>
      <c r="C1451" s="2" t="n">
        <v>12.11</v>
      </c>
      <c r="D1451" s="1" t="n">
        <v>20.94</v>
      </c>
      <c r="E1451" s="1" t="n">
        <v>135</v>
      </c>
      <c r="F1451" s="2" t="n">
        <f aca="false">F1450+1/12</f>
        <v>1991.20833333322</v>
      </c>
      <c r="G1451" s="3" t="n">
        <v>8.11</v>
      </c>
      <c r="H1451" s="2" t="n">
        <v>886.693746370371</v>
      </c>
      <c r="I1451" s="2" t="n">
        <v>28.8435082962963</v>
      </c>
      <c r="J1451" s="4" t="n">
        <f aca="false">J1450*((H1451+(I1451/12))/H1450)</f>
        <v>308402.241034055</v>
      </c>
      <c r="K1451" s="2" t="n">
        <f aca="false">D1451*$E$1862/E1451</f>
        <v>49.8747368888889</v>
      </c>
      <c r="L1451" s="4" t="n">
        <f aca="false">K1451*(J1451/H1451)</f>
        <v>17347.0047471073</v>
      </c>
      <c r="M1451" s="26" t="n">
        <f aca="false">H1451/AVERAGE(K1331:K1450)</f>
        <v>17.8186200833974</v>
      </c>
      <c r="O1451" s="6" t="n">
        <f aca="false">J1451/AVERAGE(L1331:L1450)</f>
        <v>21.0980752489814</v>
      </c>
      <c r="Q1451" s="29" t="n">
        <f aca="false">1/M1451-(G1451/100-(((E1451/E1331)^(1/10))-1))</f>
        <v>0.0181525435112166</v>
      </c>
      <c r="R1451" s="3" t="n">
        <f aca="false">((G1451/G1452+G1451/1200+((1+G1452/1200)^(-119))*(1-G1451/G1452)))</f>
        <v>1.01153171151915</v>
      </c>
      <c r="S1451" s="3" t="n">
        <f aca="false">S1450*R1450*E1450/E1451</f>
        <v>18.088317416388</v>
      </c>
      <c r="T1451" s="9" t="n">
        <f aca="false">(($J1571/$J1451)^(1/10)-1)</f>
        <v>0.117078155885305</v>
      </c>
      <c r="U1451" s="9" t="n">
        <f aca="false">(($S1571/$S1451)^(1/10)-1)</f>
        <v>0.0613613402871371</v>
      </c>
      <c r="V1451" s="9" t="n">
        <f aca="false">T1451-U1451</f>
        <v>0.0557168155981682</v>
      </c>
      <c r="Y1451" s="28"/>
      <c r="Z1451" s="28"/>
    </row>
    <row r="1452" customFormat="false" ht="14.65" hidden="false" customHeight="false" outlineLevel="0" collapsed="false">
      <c r="A1452" s="11" t="n">
        <v>1991.04</v>
      </c>
      <c r="B1452" s="1" t="n">
        <v>379.68</v>
      </c>
      <c r="C1452" s="2" t="n">
        <v>12.13</v>
      </c>
      <c r="D1452" s="1" t="n">
        <v>20.3633</v>
      </c>
      <c r="E1452" s="1" t="n">
        <v>135.2</v>
      </c>
      <c r="F1452" s="2" t="n">
        <f aca="false">F1451+1/12</f>
        <v>1991.29166666656</v>
      </c>
      <c r="G1452" s="3" t="n">
        <v>8.04</v>
      </c>
      <c r="H1452" s="2" t="n">
        <v>902.981261538462</v>
      </c>
      <c r="I1452" s="2" t="n">
        <v>28.8484057692308</v>
      </c>
      <c r="J1452" s="4" t="n">
        <f aca="false">J1451*((H1452+(I1452/12))/H1451)</f>
        <v>314903.375860034</v>
      </c>
      <c r="K1452" s="2" t="n">
        <f aca="false">D1452*$E$1862/E1452</f>
        <v>48.4294098269231</v>
      </c>
      <c r="L1452" s="4" t="n">
        <f aca="false">K1452*(J1452/H1452)</f>
        <v>16889.1485294212</v>
      </c>
      <c r="M1452" s="26" t="n">
        <f aca="false">H1452/AVERAGE(K1332:K1451)</f>
        <v>18.155345895198</v>
      </c>
      <c r="O1452" s="6" t="n">
        <f aca="false">J1452/AVERAGE(L1332:L1451)</f>
        <v>21.4815318736301</v>
      </c>
      <c r="Q1452" s="29" t="n">
        <f aca="false">1/M1452-(G1452/100-(((E1452/E1332)^(1/10))-1))</f>
        <v>0.0172614179153788</v>
      </c>
      <c r="R1452" s="3" t="n">
        <f aca="false">((G1452/G1453+G1452/1200+((1+G1453/1200)^(-119))*(1-G1452/G1453)))</f>
        <v>1.00465691603994</v>
      </c>
      <c r="S1452" s="3" t="n">
        <f aca="false">S1451*R1451*E1451/E1452</f>
        <v>18.2698402447085</v>
      </c>
      <c r="T1452" s="9" t="n">
        <f aca="false">(($J1572/$J1452)^(1/10)-1)</f>
        <v>0.114806604908808</v>
      </c>
      <c r="U1452" s="9" t="n">
        <f aca="false">(($S1572/$S1452)^(1/10)-1)</f>
        <v>0.0582471304480336</v>
      </c>
      <c r="V1452" s="9" t="n">
        <f aca="false">T1452-U1452</f>
        <v>0.0565594744607745</v>
      </c>
      <c r="Y1452" s="28"/>
      <c r="Z1452" s="28"/>
    </row>
    <row r="1453" customFormat="false" ht="14.65" hidden="false" customHeight="false" outlineLevel="0" collapsed="false">
      <c r="A1453" s="11" t="n">
        <v>1991.05</v>
      </c>
      <c r="B1453" s="1" t="n">
        <v>377.99</v>
      </c>
      <c r="C1453" s="2" t="n">
        <v>12.14</v>
      </c>
      <c r="D1453" s="1" t="n">
        <v>19.8567</v>
      </c>
      <c r="E1453" s="1" t="n">
        <v>135.6</v>
      </c>
      <c r="F1453" s="2" t="n">
        <f aca="false">F1452+1/12</f>
        <v>1991.37499999989</v>
      </c>
      <c r="G1453" s="3" t="n">
        <v>8.07</v>
      </c>
      <c r="H1453" s="2" t="n">
        <v>896.310181268437</v>
      </c>
      <c r="I1453" s="2" t="n">
        <v>28.7870197640118</v>
      </c>
      <c r="J1453" s="4" t="n">
        <f aca="false">J1452*((H1453+(I1453/12))/H1452)</f>
        <v>313413.513025023</v>
      </c>
      <c r="K1453" s="2" t="n">
        <f aca="false">D1453*$E$1862/E1453</f>
        <v>47.0852730929204</v>
      </c>
      <c r="L1453" s="4" t="n">
        <f aca="false">K1453*(J1453/H1453)</f>
        <v>16464.3458929706</v>
      </c>
      <c r="M1453" s="26" t="n">
        <f aca="false">H1453/AVERAGE(K1333:K1452)</f>
        <v>18.0354309110041</v>
      </c>
      <c r="O1453" s="6" t="n">
        <f aca="false">J1453/AVERAGE(L1333:L1452)</f>
        <v>21.325816065887</v>
      </c>
      <c r="Q1453" s="29" t="n">
        <f aca="false">1/M1453-(G1453/100-(((E1453/E1333)^(1/10))-1))</f>
        <v>0.0168198758599404</v>
      </c>
      <c r="R1453" s="3" t="n">
        <f aca="false">((G1453/G1454+G1453/1200+((1+G1454/1200)^(-119))*(1-G1453/G1454)))</f>
        <v>0.992552276885497</v>
      </c>
      <c r="S1453" s="3" t="n">
        <f aca="false">S1452*R1452*E1452/E1453</f>
        <v>18.3007770460042</v>
      </c>
      <c r="T1453" s="9" t="n">
        <f aca="false">(($J1573/$J1453)^(1/10)-1)</f>
        <v>0.122273327511674</v>
      </c>
      <c r="U1453" s="9" t="n">
        <f aca="false">(($S1573/$S1453)^(1/10)-1)</f>
        <v>0.0560055691061847</v>
      </c>
      <c r="V1453" s="9" t="n">
        <f aca="false">T1453-U1453</f>
        <v>0.0662677584054894</v>
      </c>
      <c r="Y1453" s="28"/>
      <c r="Z1453" s="28"/>
    </row>
    <row r="1454" customFormat="false" ht="14.65" hidden="false" customHeight="false" outlineLevel="0" collapsed="false">
      <c r="A1454" s="11" t="n">
        <v>1991.06</v>
      </c>
      <c r="B1454" s="1" t="n">
        <v>378.29</v>
      </c>
      <c r="C1454" s="2" t="n">
        <v>12.15</v>
      </c>
      <c r="D1454" s="1" t="n">
        <v>19.41</v>
      </c>
      <c r="E1454" s="1" t="n">
        <v>136</v>
      </c>
      <c r="F1454" s="2" t="n">
        <f aca="false">F1453+1/12</f>
        <v>1991.45833333322</v>
      </c>
      <c r="G1454" s="3" t="n">
        <v>8.28</v>
      </c>
      <c r="H1454" s="2" t="n">
        <v>894.383258676471</v>
      </c>
      <c r="I1454" s="2" t="n">
        <v>28.7259948529412</v>
      </c>
      <c r="J1454" s="4" t="n">
        <f aca="false">J1453*((H1454+(I1454/12))/H1453)</f>
        <v>313576.777935262</v>
      </c>
      <c r="K1454" s="2" t="n">
        <f aca="false">D1454*$E$1862/E1454</f>
        <v>45.890663382353</v>
      </c>
      <c r="L1454" s="4" t="n">
        <f aca="false">K1454*(J1454/H1454)</f>
        <v>16089.574822817</v>
      </c>
      <c r="M1454" s="26" t="n">
        <f aca="false">H1454/AVERAGE(K1334:K1453)</f>
        <v>18.0152270446883</v>
      </c>
      <c r="O1454" s="6" t="n">
        <f aca="false">J1454/AVERAGE(L1334:L1453)</f>
        <v>21.2890846272589</v>
      </c>
      <c r="Q1454" s="29" t="n">
        <f aca="false">1/M1454-(G1454/100-(((E1454/E1334)^(1/10))-1))</f>
        <v>0.0141649452424473</v>
      </c>
      <c r="R1454" s="3" t="n">
        <f aca="false">((G1454/G1455+G1454/1200+((1+G1455/1200)^(-119))*(1-G1454/G1455)))</f>
        <v>1.00757518197676</v>
      </c>
      <c r="S1454" s="3" t="n">
        <f aca="false">S1453*R1453*E1453/E1454</f>
        <v>18.1110529907095</v>
      </c>
      <c r="T1454" s="9" t="n">
        <f aca="false">(($J1574/$J1454)^(1/10)-1)</f>
        <v>0.119315518156239</v>
      </c>
      <c r="U1454" s="9" t="n">
        <f aca="false">(($S1574/$S1454)^(1/10)-1)</f>
        <v>0.0582911640823516</v>
      </c>
      <c r="V1454" s="9" t="n">
        <f aca="false">T1454-U1454</f>
        <v>0.0610243540738875</v>
      </c>
      <c r="Y1454" s="28"/>
      <c r="Z1454" s="28"/>
    </row>
    <row r="1455" customFormat="false" ht="14.65" hidden="false" customHeight="false" outlineLevel="0" collapsed="false">
      <c r="A1455" s="11" t="n">
        <v>1991.07</v>
      </c>
      <c r="B1455" s="1" t="n">
        <v>380.23</v>
      </c>
      <c r="C1455" s="2" t="n">
        <v>12.1933</v>
      </c>
      <c r="D1455" s="1" t="n">
        <v>18.84</v>
      </c>
      <c r="E1455" s="1" t="n">
        <v>136.2</v>
      </c>
      <c r="F1455" s="2" t="n">
        <f aca="false">F1454+1/12</f>
        <v>1991.54166666656</v>
      </c>
      <c r="G1455" s="3" t="n">
        <v>8.27</v>
      </c>
      <c r="H1455" s="2" t="n">
        <v>897.649887371513</v>
      </c>
      <c r="I1455" s="2" t="n">
        <v>28.7860357459618</v>
      </c>
      <c r="J1455" s="4" t="n">
        <f aca="false">J1454*((H1455+(I1455/12))/H1454)</f>
        <v>315563.128020899</v>
      </c>
      <c r="K1455" s="2" t="n">
        <f aca="false">D1455*$E$1862/E1455</f>
        <v>44.4776158590309</v>
      </c>
      <c r="L1455" s="4" t="n">
        <f aca="false">K1455*(J1455/H1455)</f>
        <v>15635.8239273959</v>
      </c>
      <c r="M1455" s="26" t="n">
        <f aca="false">H1455/AVERAGE(K1335:K1454)</f>
        <v>18.1034523455198</v>
      </c>
      <c r="O1455" s="6" t="n">
        <f aca="false">J1455/AVERAGE(L1335:L1454)</f>
        <v>21.3812522649153</v>
      </c>
      <c r="Q1455" s="29" t="n">
        <f aca="false">1/M1455-(G1455/100-(((E1455/E1335)^(1/10))-1))</f>
        <v>0.0130047304938539</v>
      </c>
      <c r="R1455" s="3" t="n">
        <f aca="false">((G1455/G1456+G1455/1200+((1+G1456/1200)^(-119))*(1-G1455/G1456)))</f>
        <v>1.03227568498244</v>
      </c>
      <c r="S1455" s="3" t="n">
        <f aca="false">S1454*R1454*E1454/E1455</f>
        <v>18.2214512610503</v>
      </c>
      <c r="T1455" s="9" t="n">
        <f aca="false">(($J1575/$J1455)^(1/10)-1)</f>
        <v>0.115910942632518</v>
      </c>
      <c r="U1455" s="9" t="n">
        <f aca="false">(($S1575/$S1455)^(1/10)-1)</f>
        <v>0.0587353559953321</v>
      </c>
      <c r="V1455" s="9" t="n">
        <f aca="false">T1455-U1455</f>
        <v>0.0571755866371861</v>
      </c>
      <c r="Y1455" s="28"/>
      <c r="Z1455" s="28"/>
    </row>
    <row r="1456" customFormat="false" ht="14.65" hidden="false" customHeight="false" outlineLevel="0" collapsed="false">
      <c r="A1456" s="11" t="n">
        <v>1991.08</v>
      </c>
      <c r="B1456" s="1" t="n">
        <v>389.4</v>
      </c>
      <c r="C1456" s="2" t="n">
        <v>12.2367</v>
      </c>
      <c r="D1456" s="1" t="n">
        <v>18.33</v>
      </c>
      <c r="E1456" s="1" t="n">
        <v>136.6</v>
      </c>
      <c r="F1456" s="2" t="n">
        <f aca="false">F1455+1/12</f>
        <v>1991.62499999989</v>
      </c>
      <c r="G1456" s="3" t="n">
        <v>7.9</v>
      </c>
      <c r="H1456" s="2" t="n">
        <v>916.606550512445</v>
      </c>
      <c r="I1456" s="2" t="n">
        <v>28.80390184041</v>
      </c>
      <c r="J1456" s="4" t="n">
        <f aca="false">J1455*((H1456+(I1456/12))/H1455)</f>
        <v>323071.041881379</v>
      </c>
      <c r="K1456" s="2" t="n">
        <f aca="false">D1456*$E$1862/E1456</f>
        <v>43.1468877013177</v>
      </c>
      <c r="L1456" s="4" t="n">
        <f aca="false">K1456*(J1456/H1456)</f>
        <v>15207.7354845549</v>
      </c>
      <c r="M1456" s="26" t="n">
        <f aca="false">H1456/AVERAGE(K1336:K1455)</f>
        <v>18.5122584553377</v>
      </c>
      <c r="O1456" s="6" t="n">
        <f aca="false">J1456/AVERAGE(L1336:L1455)</f>
        <v>21.8518491225019</v>
      </c>
      <c r="Q1456" s="29" t="n">
        <f aca="false">1/M1456-(G1456/100-(((E1456/E1336)^(1/10))-1))</f>
        <v>0.0149980508193341</v>
      </c>
      <c r="R1456" s="3" t="n">
        <f aca="false">((G1456/G1457+G1456/1200+((1+G1457/1200)^(-119))*(1-G1456/G1457)))</f>
        <v>1.02392193112211</v>
      </c>
      <c r="S1456" s="3" t="n">
        <f aca="false">S1455*R1455*E1455/E1456</f>
        <v>18.7544818400539</v>
      </c>
      <c r="T1456" s="9" t="n">
        <f aca="false">(($J1576/$J1456)^(1/10)-1)</f>
        <v>0.110991402751023</v>
      </c>
      <c r="U1456" s="9" t="n">
        <f aca="false">(($S1576/$S1456)^(1/10)-1)</f>
        <v>0.0583458214291366</v>
      </c>
      <c r="V1456" s="9" t="n">
        <f aca="false">T1456-U1456</f>
        <v>0.0526455813218865</v>
      </c>
      <c r="Y1456" s="28"/>
      <c r="Z1456" s="28"/>
    </row>
    <row r="1457" customFormat="false" ht="14.65" hidden="false" customHeight="false" outlineLevel="0" collapsed="false">
      <c r="A1457" s="11" t="n">
        <v>1991.09</v>
      </c>
      <c r="B1457" s="1" t="n">
        <v>387.2</v>
      </c>
      <c r="C1457" s="2" t="n">
        <v>12.28</v>
      </c>
      <c r="D1457" s="1" t="n">
        <v>17.82</v>
      </c>
      <c r="E1457" s="1" t="n">
        <v>137.2</v>
      </c>
      <c r="F1457" s="2" t="n">
        <f aca="false">F1456+1/12</f>
        <v>1991.70833333322</v>
      </c>
      <c r="G1457" s="3" t="n">
        <v>7.65</v>
      </c>
      <c r="H1457" s="2" t="n">
        <v>907.442145772595</v>
      </c>
      <c r="I1457" s="2" t="n">
        <v>28.7794151603499</v>
      </c>
      <c r="J1457" s="4" t="n">
        <f aca="false">J1456*((H1457+(I1457/12))/H1456)</f>
        <v>320686.226408567</v>
      </c>
      <c r="K1457" s="2" t="n">
        <f aca="false">D1457*$E$1862/E1457</f>
        <v>41.7629623906706</v>
      </c>
      <c r="L1457" s="4" t="n">
        <f aca="false">K1457*(J1457/H1457)</f>
        <v>14758.8547381215</v>
      </c>
      <c r="M1457" s="26" t="n">
        <f aca="false">H1457/AVERAGE(K1337:K1456)</f>
        <v>18.3572825917743</v>
      </c>
      <c r="O1457" s="6" t="n">
        <f aca="false">J1457/AVERAGE(L1337:L1456)</f>
        <v>21.6584129760726</v>
      </c>
      <c r="Q1457" s="29" t="n">
        <f aca="false">1/M1457-(G1457/100-(((E1457/E1337)^(1/10))-1))</f>
        <v>0.0174008773057264</v>
      </c>
      <c r="R1457" s="3" t="n">
        <f aca="false">((G1457/G1458+G1457/1200+((1+G1458/1200)^(-119))*(1-G1457/G1458)))</f>
        <v>1.01474116619722</v>
      </c>
      <c r="S1457" s="3" t="n">
        <f aca="false">S1456*R1456*E1456/E1457</f>
        <v>19.119146580955</v>
      </c>
      <c r="T1457" s="9" t="n">
        <f aca="false">(($J1577/$J1457)^(1/10)-1)</f>
        <v>0.0981340932644539</v>
      </c>
      <c r="U1457" s="9" t="n">
        <f aca="false">(($S1577/$S1457)^(1/10)-1)</f>
        <v>0.0582497763452459</v>
      </c>
      <c r="V1457" s="9" t="n">
        <f aca="false">T1457-U1457</f>
        <v>0.039884316919208</v>
      </c>
      <c r="Y1457" s="28"/>
      <c r="Z1457" s="28"/>
    </row>
    <row r="1458" customFormat="false" ht="14.65" hidden="false" customHeight="false" outlineLevel="0" collapsed="false">
      <c r="A1458" s="11" t="n">
        <v>1991.1</v>
      </c>
      <c r="B1458" s="1" t="n">
        <v>386.88</v>
      </c>
      <c r="C1458" s="2" t="n">
        <v>12.2533</v>
      </c>
      <c r="D1458" s="1" t="n">
        <v>17.2033</v>
      </c>
      <c r="E1458" s="1" t="n">
        <v>137.4</v>
      </c>
      <c r="F1458" s="2" t="n">
        <f aca="false">F1457+1/12</f>
        <v>1991.79166666656</v>
      </c>
      <c r="G1458" s="3" t="n">
        <v>7.53</v>
      </c>
      <c r="H1458" s="2" t="n">
        <v>905.372408733625</v>
      </c>
      <c r="I1458" s="2" t="n">
        <v>28.6750406739447</v>
      </c>
      <c r="J1458" s="4" t="n">
        <f aca="false">J1457*((H1458+(I1458/12))/H1457)</f>
        <v>320799.259937605</v>
      </c>
      <c r="K1458" s="2" t="n">
        <f aca="false">D1458*$E$1862/E1458</f>
        <v>40.2589773551674</v>
      </c>
      <c r="L1458" s="4" t="n">
        <f aca="false">K1458*(J1458/H1458)</f>
        <v>14264.9036096066</v>
      </c>
      <c r="M1458" s="26" t="n">
        <f aca="false">H1458/AVERAGE(K1338:K1457)</f>
        <v>18.349187992002</v>
      </c>
      <c r="O1458" s="6" t="n">
        <f aca="false">J1458/AVERAGE(L1338:L1457)</f>
        <v>21.6395450158591</v>
      </c>
      <c r="Q1458" s="29" t="n">
        <f aca="false">1/M1458-(G1458/100-(((E1458/E1338)^(1/10))-1))</f>
        <v>0.0185535063143097</v>
      </c>
      <c r="R1458" s="3" t="n">
        <f aca="false">((G1458/G1459+G1458/1200+((1+G1459/1200)^(-119))*(1-G1458/G1459)))</f>
        <v>1.01398091928339</v>
      </c>
      <c r="S1458" s="3" t="n">
        <f aca="false">S1457*R1457*E1457/E1458</f>
        <v>19.3727449452724</v>
      </c>
      <c r="T1458" s="9" t="n">
        <f aca="false">(($J1578/$J1458)^(1/10)-1)</f>
        <v>0.101914025159171</v>
      </c>
      <c r="U1458" s="9" t="n">
        <f aca="false">(($S1578/$S1458)^(1/10)-1)</f>
        <v>0.0589629498645266</v>
      </c>
      <c r="V1458" s="9" t="n">
        <f aca="false">T1458-U1458</f>
        <v>0.042951075294644</v>
      </c>
      <c r="Y1458" s="28"/>
      <c r="Z1458" s="28"/>
    </row>
    <row r="1459" customFormat="false" ht="14.65" hidden="false" customHeight="false" outlineLevel="0" collapsed="false">
      <c r="A1459" s="11" t="n">
        <v>1991.11</v>
      </c>
      <c r="B1459" s="1" t="n">
        <v>385.92</v>
      </c>
      <c r="C1459" s="2" t="n">
        <v>12.2267</v>
      </c>
      <c r="D1459" s="1" t="n">
        <v>16.5867</v>
      </c>
      <c r="E1459" s="1" t="n">
        <v>137.8</v>
      </c>
      <c r="F1459" s="2" t="n">
        <f aca="false">F1458+1/12</f>
        <v>1991.87499999989</v>
      </c>
      <c r="G1459" s="3" t="n">
        <v>7.42</v>
      </c>
      <c r="H1459" s="2" t="n">
        <v>900.504271698113</v>
      </c>
      <c r="I1459" s="2" t="n">
        <v>28.5297356415094</v>
      </c>
      <c r="J1459" s="4" t="n">
        <f aca="false">J1458*((H1459+(I1459/12))/H1458)</f>
        <v>319916.748412817</v>
      </c>
      <c r="K1459" s="2" t="n">
        <f aca="false">D1459*$E$1862/E1459</f>
        <v>38.7033431886792</v>
      </c>
      <c r="L1459" s="4" t="n">
        <f aca="false">K1459*(J1459/H1459)</f>
        <v>13749.9044643938</v>
      </c>
      <c r="M1459" s="26" t="n">
        <f aca="false">H1459/AVERAGE(K1339:K1458)</f>
        <v>18.2888681693013</v>
      </c>
      <c r="O1459" s="6" t="n">
        <f aca="false">J1459/AVERAGE(L1339:L1458)</f>
        <v>21.5602967844233</v>
      </c>
      <c r="Q1459" s="29" t="n">
        <f aca="false">1/M1459-(G1459/100-(((E1459/E1339)^(1/10))-1))</f>
        <v>0.0198020849519743</v>
      </c>
      <c r="R1459" s="3" t="n">
        <f aca="false">((G1459/G1460+G1459/1200+((1+G1460/1200)^(-119))*(1-G1459/G1460)))</f>
        <v>1.02963811010082</v>
      </c>
      <c r="S1459" s="3" t="n">
        <f aca="false">S1458*R1458*E1458/E1459</f>
        <v>19.586573137275</v>
      </c>
      <c r="T1459" s="9" t="n">
        <f aca="false">(($J1579/$J1459)^(1/10)-1)</f>
        <v>0.107851720372497</v>
      </c>
      <c r="U1459" s="9" t="n">
        <f aca="false">(($S1579/$S1459)^(1/10)-1)</f>
        <v>0.0577111084730608</v>
      </c>
      <c r="V1459" s="9" t="n">
        <f aca="false">T1459-U1459</f>
        <v>0.0501406118994361</v>
      </c>
      <c r="Y1459" s="28"/>
      <c r="Z1459" s="28"/>
    </row>
    <row r="1460" customFormat="false" ht="14.65" hidden="false" customHeight="false" outlineLevel="0" collapsed="false">
      <c r="A1460" s="11" t="n">
        <v>1991.12</v>
      </c>
      <c r="B1460" s="1" t="n">
        <v>388.51</v>
      </c>
      <c r="C1460" s="2" t="n">
        <v>12.2</v>
      </c>
      <c r="D1460" s="1" t="n">
        <v>15.97</v>
      </c>
      <c r="E1460" s="1" t="n">
        <v>137.9</v>
      </c>
      <c r="F1460" s="2" t="n">
        <f aca="false">F1459+1/12</f>
        <v>1991.95833333322</v>
      </c>
      <c r="G1460" s="3" t="n">
        <v>7.09</v>
      </c>
      <c r="H1460" s="2" t="n">
        <v>905.890372878898</v>
      </c>
      <c r="I1460" s="2" t="n">
        <v>28.4467904278463</v>
      </c>
      <c r="J1460" s="4" t="n">
        <f aca="false">J1459*((H1460+(I1460/12))/H1459)</f>
        <v>322672.412965528</v>
      </c>
      <c r="K1460" s="2" t="n">
        <f aca="false">D1460*$E$1862/E1460</f>
        <v>37.2373150108775</v>
      </c>
      <c r="L1460" s="4" t="n">
        <f aca="false">K1460*(J1460/H1460)</f>
        <v>13263.6957480103</v>
      </c>
      <c r="M1460" s="26" t="n">
        <f aca="false">H1460/AVERAGE(K1340:K1459)</f>
        <v>18.4416523135127</v>
      </c>
      <c r="O1460" s="6" t="n">
        <f aca="false">J1460/AVERAGE(L1340:L1459)</f>
        <v>21.7329346730312</v>
      </c>
      <c r="Q1460" s="29" t="n">
        <f aca="false">1/M1460-(G1460/100-(((E1460/E1340)^(1/10))-1))</f>
        <v>0.0223922892410925</v>
      </c>
      <c r="R1460" s="3" t="n">
        <f aca="false">((G1460/G1461+G1460/1200+((1+G1461/1200)^(-119))*(1-G1460/G1461)))</f>
        <v>1.01018411624422</v>
      </c>
      <c r="S1460" s="3" t="n">
        <f aca="false">S1459*R1459*E1459/E1460</f>
        <v>20.152457723362</v>
      </c>
      <c r="T1460" s="9" t="n">
        <f aca="false">(($J1580/$J1460)^(1/10)-1)</f>
        <v>0.108952469055153</v>
      </c>
      <c r="U1460" s="9" t="n">
        <f aca="false">(($S1580/$S1460)^(1/10)-1)</f>
        <v>0.0518750578057032</v>
      </c>
      <c r="V1460" s="9" t="n">
        <f aca="false">T1460-U1460</f>
        <v>0.0570774112494499</v>
      </c>
      <c r="Y1460" s="28"/>
      <c r="Z1460" s="28"/>
    </row>
    <row r="1461" customFormat="false" ht="14.65" hidden="false" customHeight="false" outlineLevel="0" collapsed="false">
      <c r="A1461" s="11" t="n">
        <v>1992.01</v>
      </c>
      <c r="B1461" s="1" t="n">
        <v>416.08</v>
      </c>
      <c r="C1461" s="2" t="n">
        <v>12.24</v>
      </c>
      <c r="D1461" s="1" t="n">
        <v>16.0467</v>
      </c>
      <c r="E1461" s="1" t="n">
        <v>138.1</v>
      </c>
      <c r="F1461" s="2" t="n">
        <f aca="false">F1460+1/12</f>
        <v>1992.04166666656</v>
      </c>
      <c r="G1461" s="3" t="n">
        <v>7.03</v>
      </c>
      <c r="H1461" s="2" t="n">
        <v>968.770422592325</v>
      </c>
      <c r="I1461" s="2" t="n">
        <v>28.4987261404779</v>
      </c>
      <c r="J1461" s="4" t="n">
        <f aca="false">J1460*((H1461+(I1461/12))/H1460)</f>
        <v>345915.810540253</v>
      </c>
      <c r="K1461" s="2" t="n">
        <f aca="false">D1461*$E$1862/E1461</f>
        <v>37.3619696698045</v>
      </c>
      <c r="L1461" s="4" t="n">
        <f aca="false">K1461*(J1461/H1461)</f>
        <v>13340.7211041056</v>
      </c>
      <c r="M1461" s="26" t="n">
        <f aca="false">H1461/AVERAGE(K1341:K1460)</f>
        <v>19.7730682114626</v>
      </c>
      <c r="O1461" s="6" t="n">
        <f aca="false">J1461/AVERAGE(L1341:L1460)</f>
        <v>23.291329926002</v>
      </c>
      <c r="Q1461" s="29" t="n">
        <f aca="false">1/M1461-(G1461/100-(((E1461/E1341)^(1/10))-1))</f>
        <v>0.0191605697638294</v>
      </c>
      <c r="R1461" s="3" t="n">
        <f aca="false">((G1461/G1462+G1461/1200+((1+G1462/1200)^(-119))*(1-G1461/G1462)))</f>
        <v>0.984065501870618</v>
      </c>
      <c r="S1461" s="3" t="n">
        <f aca="false">S1460*R1460*E1460/E1461</f>
        <v>20.3282101571246</v>
      </c>
      <c r="T1461" s="9" t="n">
        <f aca="false">(($J1581/$J1461)^(1/10)-1)</f>
        <v>0.100688389241661</v>
      </c>
      <c r="U1461" s="9" t="n">
        <f aca="false">(($S1581/$S1461)^(1/10)-1)</f>
        <v>0.0515763884232876</v>
      </c>
      <c r="V1461" s="9" t="n">
        <f aca="false">T1461-U1461</f>
        <v>0.0491120008183736</v>
      </c>
      <c r="Y1461" s="28"/>
      <c r="Z1461" s="28"/>
    </row>
    <row r="1462" customFormat="false" ht="14.65" hidden="false" customHeight="false" outlineLevel="0" collapsed="false">
      <c r="A1462" s="11" t="n">
        <v>1992.02</v>
      </c>
      <c r="B1462" s="1" t="n">
        <v>412.56</v>
      </c>
      <c r="C1462" s="2" t="n">
        <v>12.28</v>
      </c>
      <c r="D1462" s="1" t="n">
        <v>16.1233</v>
      </c>
      <c r="E1462" s="1" t="n">
        <v>138.6</v>
      </c>
      <c r="F1462" s="2" t="n">
        <f aca="false">F1461+1/12</f>
        <v>1992.12499999989</v>
      </c>
      <c r="G1462" s="3" t="n">
        <v>7.34</v>
      </c>
      <c r="H1462" s="2" t="n">
        <v>957.109433766234</v>
      </c>
      <c r="I1462" s="2" t="n">
        <v>28.488713997114</v>
      </c>
      <c r="J1462" s="4" t="n">
        <f aca="false">J1461*((H1462+(I1462/12))/H1461)</f>
        <v>342599.755868856</v>
      </c>
      <c r="K1462" s="2" t="n">
        <f aca="false">D1462*$E$1862/E1462</f>
        <v>37.4048927027417</v>
      </c>
      <c r="L1462" s="4" t="n">
        <f aca="false">K1462*(J1462/H1462)</f>
        <v>13389.1764683933</v>
      </c>
      <c r="M1462" s="26" t="n">
        <f aca="false">H1462/AVERAGE(K1342:K1461)</f>
        <v>19.5829829703867</v>
      </c>
      <c r="O1462" s="6" t="n">
        <f aca="false">J1462/AVERAGE(L1342:L1461)</f>
        <v>23.058298827242</v>
      </c>
      <c r="Q1462" s="29" t="n">
        <f aca="false">1/M1462-(G1462/100-(((E1462/E1342)^(1/10))-1))</f>
        <v>0.0165969497538058</v>
      </c>
      <c r="R1462" s="3" t="n">
        <f aca="false">((G1462/G1463+G1462/1200+((1+G1463/1200)^(-119))*(1-G1462/G1463)))</f>
        <v>0.992179138194585</v>
      </c>
      <c r="S1462" s="3" t="n">
        <f aca="false">S1461*R1461*E1461/E1462</f>
        <v>19.9321247808697</v>
      </c>
      <c r="T1462" s="9" t="n">
        <f aca="false">(($J1582/$J1462)^(1/10)-1)</f>
        <v>0.0975652099875557</v>
      </c>
      <c r="U1462" s="9" t="n">
        <f aca="false">(($S1582/$S1462)^(1/10)-1)</f>
        <v>0.0547379052233366</v>
      </c>
      <c r="V1462" s="9" t="n">
        <f aca="false">T1462-U1462</f>
        <v>0.0428273047642191</v>
      </c>
      <c r="Y1462" s="28"/>
      <c r="Z1462" s="28"/>
    </row>
    <row r="1463" customFormat="false" ht="14.65" hidden="false" customHeight="false" outlineLevel="0" collapsed="false">
      <c r="A1463" s="11" t="n">
        <v>1992.03</v>
      </c>
      <c r="B1463" s="1" t="n">
        <v>407.36</v>
      </c>
      <c r="C1463" s="2" t="n">
        <v>12.32</v>
      </c>
      <c r="D1463" s="1" t="n">
        <v>16.19</v>
      </c>
      <c r="E1463" s="1" t="n">
        <v>139.3</v>
      </c>
      <c r="F1463" s="2" t="n">
        <f aca="false">F1462+1/12</f>
        <v>1992.20833333322</v>
      </c>
      <c r="G1463" s="3" t="n">
        <v>7.54</v>
      </c>
      <c r="H1463" s="2" t="n">
        <v>940.296835032304</v>
      </c>
      <c r="I1463" s="2" t="n">
        <v>28.4378854271357</v>
      </c>
      <c r="J1463" s="4" t="n">
        <f aca="false">J1462*((H1463+(I1463/12))/H1462)</f>
        <v>337429.927846268</v>
      </c>
      <c r="K1463" s="2" t="n">
        <f aca="false">D1463*$E$1862/E1463</f>
        <v>37.3708900215363</v>
      </c>
      <c r="L1463" s="4" t="n">
        <f aca="false">K1463*(J1463/H1463)</f>
        <v>13410.7190981713</v>
      </c>
      <c r="M1463" s="26" t="n">
        <f aca="false">H1463/AVERAGE(K1343:K1462)</f>
        <v>19.2835618612986</v>
      </c>
      <c r="O1463" s="6" t="n">
        <f aca="false">J1463/AVERAGE(L1343:L1462)</f>
        <v>22.6984652632899</v>
      </c>
      <c r="Q1463" s="29" t="n">
        <f aca="false">1/M1463-(G1463/100-(((E1463/E1343)^(1/10))-1))</f>
        <v>0.016023313388901</v>
      </c>
      <c r="R1463" s="3" t="n">
        <f aca="false">((G1463/G1464+G1463/1200+((1+G1464/1200)^(-119))*(1-G1463/G1464)))</f>
        <v>1.01047555634519</v>
      </c>
      <c r="S1463" s="3" t="n">
        <f aca="false">S1462*R1462*E1462/E1463</f>
        <v>19.6768603051211</v>
      </c>
      <c r="T1463" s="9" t="n">
        <f aca="false">(($J1583/$J1463)^(1/10)-1)</f>
        <v>0.10393468426541</v>
      </c>
      <c r="U1463" s="9" t="n">
        <f aca="false">(($S1583/$S1463)^(1/10)-1)</f>
        <v>0.0528993096145427</v>
      </c>
      <c r="V1463" s="9" t="n">
        <f aca="false">T1463-U1463</f>
        <v>0.0510353746508669</v>
      </c>
      <c r="Y1463" s="28"/>
      <c r="Z1463" s="28"/>
    </row>
    <row r="1464" customFormat="false" ht="14.65" hidden="false" customHeight="false" outlineLevel="0" collapsed="false">
      <c r="A1464" s="11" t="n">
        <v>1992.04</v>
      </c>
      <c r="B1464" s="1" t="n">
        <v>407.41</v>
      </c>
      <c r="C1464" s="2" t="n">
        <v>12.32</v>
      </c>
      <c r="D1464" s="1" t="n">
        <v>16.4833</v>
      </c>
      <c r="E1464" s="1" t="n">
        <v>139.5</v>
      </c>
      <c r="F1464" s="2" t="n">
        <f aca="false">F1463+1/12</f>
        <v>1992.29166666656</v>
      </c>
      <c r="G1464" s="3" t="n">
        <v>7.48</v>
      </c>
      <c r="H1464" s="2" t="n">
        <v>939.063987240144</v>
      </c>
      <c r="I1464" s="2" t="n">
        <v>28.397114265233</v>
      </c>
      <c r="J1464" s="4" t="n">
        <f aca="false">J1463*((H1464+(I1464/12))/H1463)</f>
        <v>337836.717768689</v>
      </c>
      <c r="K1464" s="2" t="n">
        <f aca="false">D1464*$E$1862/E1464</f>
        <v>37.9933566207885</v>
      </c>
      <c r="L1464" s="4" t="n">
        <f aca="false">K1464*(J1464/H1464)</f>
        <v>13668.451854389</v>
      </c>
      <c r="M1464" s="26" t="n">
        <f aca="false">H1464/AVERAGE(K1344:K1463)</f>
        <v>19.301229507881</v>
      </c>
      <c r="O1464" s="6" t="n">
        <f aca="false">J1464/AVERAGE(L1344:L1463)</f>
        <v>22.7126895136147</v>
      </c>
      <c r="Q1464" s="29" t="n">
        <f aca="false">1/M1464-(G1464/100-(((E1464/E1344)^(1/10))-1))</f>
        <v>0.0162859346889812</v>
      </c>
      <c r="R1464" s="3" t="n">
        <f aca="false">((G1464/G1465+G1464/1200+((1+G1465/1200)^(-119))*(1-G1464/G1465)))</f>
        <v>1.01254645391917</v>
      </c>
      <c r="S1464" s="3" t="n">
        <f aca="false">S1463*R1463*E1463/E1464</f>
        <v>19.8544802903038</v>
      </c>
      <c r="T1464" s="9" t="n">
        <f aca="false">(($J1584/$J1464)^(1/10)-1)</f>
        <v>0.0992473008658468</v>
      </c>
      <c r="U1464" s="9" t="n">
        <f aca="false">(($S1584/$S1464)^(1/10)-1)</f>
        <v>0.0523941193669895</v>
      </c>
      <c r="V1464" s="9" t="n">
        <f aca="false">T1464-U1464</f>
        <v>0.0468531814988573</v>
      </c>
      <c r="Y1464" s="28"/>
      <c r="Z1464" s="28"/>
    </row>
    <row r="1465" customFormat="false" ht="14.65" hidden="false" customHeight="false" outlineLevel="0" collapsed="false">
      <c r="A1465" s="11" t="n">
        <v>1992.05</v>
      </c>
      <c r="B1465" s="1" t="n">
        <v>414.81</v>
      </c>
      <c r="C1465" s="2" t="n">
        <v>12.32</v>
      </c>
      <c r="D1465" s="1" t="n">
        <v>16.7667</v>
      </c>
      <c r="E1465" s="1" t="n">
        <v>139.7</v>
      </c>
      <c r="F1465" s="2" t="n">
        <f aca="false">F1464+1/12</f>
        <v>1992.37499999989</v>
      </c>
      <c r="G1465" s="3" t="n">
        <v>7.39</v>
      </c>
      <c r="H1465" s="2" t="n">
        <v>954.751875590551</v>
      </c>
      <c r="I1465" s="2" t="n">
        <v>28.3564598425197</v>
      </c>
      <c r="J1465" s="4" t="n">
        <f aca="false">J1464*((H1465+(I1465/12))/H1464)</f>
        <v>344330.701034949</v>
      </c>
      <c r="K1465" s="2" t="n">
        <f aca="false">D1465*$E$1862/E1465</f>
        <v>38.5912544838941</v>
      </c>
      <c r="L1465" s="4" t="n">
        <f aca="false">K1465*(J1465/H1465)</f>
        <v>13917.9131772201</v>
      </c>
      <c r="M1465" s="26" t="n">
        <f aca="false">H1465/AVERAGE(K1345:K1464)</f>
        <v>19.6622797956417</v>
      </c>
      <c r="O1465" s="6" t="n">
        <f aca="false">J1465/AVERAGE(L1345:L1464)</f>
        <v>23.1303495913258</v>
      </c>
      <c r="Q1465" s="29" t="n">
        <f aca="false">1/M1465-(G1465/100-(((E1465/E1345)^(1/10))-1))</f>
        <v>0.0154028221690631</v>
      </c>
      <c r="R1465" s="3" t="n">
        <f aca="false">((G1465/G1466+G1465/1200+((1+G1466/1200)^(-119))*(1-G1465/G1466)))</f>
        <v>1.01532935685612</v>
      </c>
      <c r="S1465" s="3" t="n">
        <f aca="false">S1464*R1464*E1464/E1465</f>
        <v>20.0748025334543</v>
      </c>
      <c r="T1465" s="9" t="n">
        <f aca="false">(($J1585/$J1465)^(1/10)-1)</f>
        <v>0.0940228370768159</v>
      </c>
      <c r="U1465" s="9" t="n">
        <f aca="false">(($S1585/$S1465)^(1/10)-1)</f>
        <v>0.0520939179799964</v>
      </c>
      <c r="V1465" s="9" t="n">
        <f aca="false">T1465-U1465</f>
        <v>0.0419289190968195</v>
      </c>
      <c r="Y1465" s="28"/>
      <c r="Z1465" s="28"/>
    </row>
    <row r="1466" customFormat="false" ht="14.65" hidden="false" customHeight="false" outlineLevel="0" collapsed="false">
      <c r="A1466" s="11" t="n">
        <v>1992.06</v>
      </c>
      <c r="B1466" s="1" t="n">
        <v>408.27</v>
      </c>
      <c r="C1466" s="2" t="n">
        <v>12.32</v>
      </c>
      <c r="D1466" s="1" t="n">
        <v>17.05</v>
      </c>
      <c r="E1466" s="1" t="n">
        <v>140.2</v>
      </c>
      <c r="F1466" s="2" t="n">
        <f aca="false">F1465+1/12</f>
        <v>1992.45833333322</v>
      </c>
      <c r="G1466" s="3" t="n">
        <v>7.26</v>
      </c>
      <c r="H1466" s="2" t="n">
        <v>936.347734236805</v>
      </c>
      <c r="I1466" s="2" t="n">
        <v>28.2553312410842</v>
      </c>
      <c r="J1466" s="4" t="n">
        <f aca="false">J1465*((H1466+(I1466/12))/H1465)</f>
        <v>338542.447352446</v>
      </c>
      <c r="K1466" s="2" t="n">
        <f aca="false">D1466*$E$1862/E1466</f>
        <v>39.1033601997147</v>
      </c>
      <c r="L1466" s="4" t="n">
        <f aca="false">K1466*(J1466/H1466)</f>
        <v>14138.067277437</v>
      </c>
      <c r="M1466" s="26" t="n">
        <f aca="false">H1466/AVERAGE(K1346:K1465)</f>
        <v>19.3153659676446</v>
      </c>
      <c r="O1466" s="6" t="n">
        <f aca="false">J1466/AVERAGE(L1346:L1465)</f>
        <v>22.7168059004716</v>
      </c>
      <c r="Q1466" s="29" t="n">
        <f aca="false">1/M1466-(G1466/100-(((E1466/E1346)^(1/10))-1))</f>
        <v>0.0166950012722171</v>
      </c>
      <c r="R1466" s="3" t="n">
        <f aca="false">((G1466/G1467+G1466/1200+((1+G1467/1200)^(-119))*(1-G1466/G1467)))</f>
        <v>1.03623245024525</v>
      </c>
      <c r="S1466" s="3" t="n">
        <f aca="false">S1465*R1465*E1465/E1466</f>
        <v>20.3098454168275</v>
      </c>
      <c r="T1466" s="9" t="n">
        <f aca="false">(($J1586/$J1466)^(1/10)-1)</f>
        <v>0.0891511606171027</v>
      </c>
      <c r="U1466" s="9" t="n">
        <f aca="false">(($S1586/$S1466)^(1/10)-1)</f>
        <v>0.0531328687831354</v>
      </c>
      <c r="V1466" s="9" t="n">
        <f aca="false">T1466-U1466</f>
        <v>0.0360182918339673</v>
      </c>
      <c r="Y1466" s="28"/>
      <c r="Z1466" s="28"/>
    </row>
    <row r="1467" customFormat="false" ht="14.65" hidden="false" customHeight="false" outlineLevel="0" collapsed="false">
      <c r="A1467" s="11" t="n">
        <v>1992.07</v>
      </c>
      <c r="B1467" s="1" t="n">
        <v>415.05</v>
      </c>
      <c r="C1467" s="2" t="n">
        <v>12.3433</v>
      </c>
      <c r="D1467" s="1" t="n">
        <v>17.38</v>
      </c>
      <c r="E1467" s="1" t="n">
        <v>140.5</v>
      </c>
      <c r="F1467" s="2" t="n">
        <f aca="false">F1466+1/12</f>
        <v>1992.54166666656</v>
      </c>
      <c r="G1467" s="3" t="n">
        <v>6.84</v>
      </c>
      <c r="H1467" s="2" t="n">
        <v>949.864819217082</v>
      </c>
      <c r="I1467" s="2" t="n">
        <v>28.2483229081851</v>
      </c>
      <c r="J1467" s="4" t="n">
        <f aca="false">J1466*((H1467+(I1467/12))/H1466)</f>
        <v>344280.748268596</v>
      </c>
      <c r="K1467" s="2" t="n">
        <f aca="false">D1467*$E$1862/E1467</f>
        <v>39.775088683274</v>
      </c>
      <c r="L1467" s="4" t="n">
        <f aca="false">K1467*(J1467/H1467)</f>
        <v>14416.5748823231</v>
      </c>
      <c r="M1467" s="26" t="n">
        <f aca="false">H1467/AVERAGE(K1347:K1466)</f>
        <v>19.6207406948244</v>
      </c>
      <c r="O1467" s="6" t="n">
        <f aca="false">J1467/AVERAGE(L1347:L1466)</f>
        <v>23.0705436625353</v>
      </c>
      <c r="Q1467" s="29" t="n">
        <f aca="false">1/M1467-(G1467/100-(((E1467/E1347)^(1/10))-1))</f>
        <v>0.0197776113526386</v>
      </c>
      <c r="R1467" s="3" t="n">
        <f aca="false">((G1467/G1468+G1467/1200+((1+G1468/1200)^(-119))*(1-G1467/G1468)))</f>
        <v>1.02386584238446</v>
      </c>
      <c r="S1467" s="3" t="n">
        <f aca="false">S1466*R1466*E1466/E1467</f>
        <v>21.0007833980745</v>
      </c>
      <c r="T1467" s="9" t="n">
        <f aca="false">(($J1587/$J1467)^(1/10)-1)</f>
        <v>0.0748956599860078</v>
      </c>
      <c r="U1467" s="9" t="n">
        <f aca="false">(($S1587/$S1467)^(1/10)-1)</f>
        <v>0.0522290381104364</v>
      </c>
      <c r="V1467" s="9" t="n">
        <f aca="false">T1467-U1467</f>
        <v>0.0226666218755713</v>
      </c>
      <c r="Y1467" s="28"/>
      <c r="Z1467" s="28"/>
    </row>
    <row r="1468" customFormat="false" ht="14.65" hidden="false" customHeight="false" outlineLevel="0" collapsed="false">
      <c r="A1468" s="11" t="n">
        <v>1992.08</v>
      </c>
      <c r="B1468" s="1" t="n">
        <v>417.93</v>
      </c>
      <c r="C1468" s="2" t="n">
        <v>12.3667</v>
      </c>
      <c r="D1468" s="1" t="n">
        <v>17.71</v>
      </c>
      <c r="E1468" s="1" t="n">
        <v>140.9</v>
      </c>
      <c r="F1468" s="2" t="n">
        <f aca="false">F1467+1/12</f>
        <v>1992.62499999989</v>
      </c>
      <c r="G1468" s="3" t="n">
        <v>6.59</v>
      </c>
      <c r="H1468" s="2" t="n">
        <v>953.740582398864</v>
      </c>
      <c r="I1468" s="2" t="n">
        <v>28.2215291085877</v>
      </c>
      <c r="J1468" s="4" t="n">
        <f aca="false">J1467*((H1468+(I1468/12))/H1467)</f>
        <v>346537.941118418</v>
      </c>
      <c r="K1468" s="2" t="n">
        <f aca="false">D1468*$E$1862/E1468</f>
        <v>40.4152506742371</v>
      </c>
      <c r="L1468" s="4" t="n">
        <f aca="false">K1468*(J1468/H1468)</f>
        <v>14684.7245644179</v>
      </c>
      <c r="M1468" s="26" t="n">
        <f aca="false">H1468/AVERAGE(K1348:K1467)</f>
        <v>19.7221374983515</v>
      </c>
      <c r="O1468" s="6" t="n">
        <f aca="false">J1468/AVERAGE(L1348:L1467)</f>
        <v>23.1846006639555</v>
      </c>
      <c r="Q1468" s="29" t="n">
        <f aca="false">1/M1468-(G1468/100-(((E1468/E1348)^(1/10))-1))</f>
        <v>0.0220979108260923</v>
      </c>
      <c r="R1468" s="3" t="n">
        <f aca="false">((G1468/G1469+G1468/1200+((1+G1469/1200)^(-119))*(1-G1468/G1469)))</f>
        <v>1.01793819839669</v>
      </c>
      <c r="S1468" s="3" t="n">
        <f aca="false">S1467*R1467*E1467/E1468</f>
        <v>21.4409429541287</v>
      </c>
      <c r="T1468" s="9" t="n">
        <f aca="false">(($J1588/$J1468)^(1/10)-1)</f>
        <v>0.0750521177233503</v>
      </c>
      <c r="U1468" s="9" t="n">
        <f aca="false">(($S1588/$S1468)^(1/10)-1)</f>
        <v>0.0533549558178239</v>
      </c>
      <c r="V1468" s="9" t="n">
        <f aca="false">T1468-U1468</f>
        <v>0.0216971619055264</v>
      </c>
      <c r="Y1468" s="28"/>
      <c r="Z1468" s="28"/>
    </row>
    <row r="1469" customFormat="false" ht="14.65" hidden="false" customHeight="false" outlineLevel="0" collapsed="false">
      <c r="A1469" s="11" t="n">
        <v>1992.09</v>
      </c>
      <c r="B1469" s="1" t="n">
        <v>418.48</v>
      </c>
      <c r="C1469" s="2" t="n">
        <v>12.4</v>
      </c>
      <c r="D1469" s="1" t="n">
        <v>18.04</v>
      </c>
      <c r="E1469" s="1" t="n">
        <v>141.3</v>
      </c>
      <c r="F1469" s="2" t="n">
        <f aca="false">F1468+1/12</f>
        <v>1992.70833333322</v>
      </c>
      <c r="G1469" s="3" t="n">
        <v>6.42</v>
      </c>
      <c r="H1469" s="2" t="n">
        <v>952.292258740269</v>
      </c>
      <c r="I1469" s="2" t="n">
        <v>28.217415428167</v>
      </c>
      <c r="J1469" s="4" t="n">
        <f aca="false">J1468*((H1469+(I1469/12))/H1468)</f>
        <v>346866.089038548</v>
      </c>
      <c r="K1469" s="2" t="n">
        <f aca="false">D1469*$E$1862/E1469</f>
        <v>41.0517882519462</v>
      </c>
      <c r="L1469" s="4" t="n">
        <f aca="false">K1469*(J1469/H1469)</f>
        <v>14952.8394337971</v>
      </c>
      <c r="M1469" s="26" t="n">
        <f aca="false">H1469/AVERAGE(K1349:K1468)</f>
        <v>19.7087664247453</v>
      </c>
      <c r="O1469" s="6" t="n">
        <f aca="false">J1469/AVERAGE(L1349:L1468)</f>
        <v>23.1642741668519</v>
      </c>
      <c r="Q1469" s="29" t="n">
        <f aca="false">1/M1469-(G1469/100-(((E1469/E1349)^(1/10))-1))</f>
        <v>0.0239142473868125</v>
      </c>
      <c r="R1469" s="3" t="n">
        <f aca="false">((G1469/G1470+G1469/1200+((1+G1470/1200)^(-119))*(1-G1469/G1470)))</f>
        <v>0.992997227178568</v>
      </c>
      <c r="S1469" s="3" t="n">
        <f aca="false">S1468*R1468*E1468/E1469</f>
        <v>21.7637698324817</v>
      </c>
      <c r="T1469" s="9" t="n">
        <f aca="false">(($J1589/$J1469)^(1/10)-1)</f>
        <v>0.0695448776410603</v>
      </c>
      <c r="U1469" s="9" t="n">
        <f aca="false">(($S1589/$S1469)^(1/10)-1)</f>
        <v>0.0552952387134147</v>
      </c>
      <c r="V1469" s="9" t="n">
        <f aca="false">T1469-U1469</f>
        <v>0.0142496389276456</v>
      </c>
      <c r="Y1469" s="28"/>
      <c r="Z1469" s="28"/>
    </row>
    <row r="1470" customFormat="false" ht="14.65" hidden="false" customHeight="false" outlineLevel="0" collapsed="false">
      <c r="A1470" s="11" t="n">
        <v>1992.1</v>
      </c>
      <c r="B1470" s="1" t="n">
        <v>412.5</v>
      </c>
      <c r="C1470" s="2" t="n">
        <v>12.3867</v>
      </c>
      <c r="D1470" s="1" t="n">
        <v>18.39</v>
      </c>
      <c r="E1470" s="1" t="n">
        <v>141.8</v>
      </c>
      <c r="F1470" s="2" t="n">
        <f aca="false">F1469+1/12</f>
        <v>1992.79166666656</v>
      </c>
      <c r="G1470" s="3" t="n">
        <v>6.59</v>
      </c>
      <c r="H1470" s="2" t="n">
        <v>935.374294781382</v>
      </c>
      <c r="I1470" s="2" t="n">
        <v>28.0877594598025</v>
      </c>
      <c r="J1470" s="4" t="n">
        <f aca="false">J1469*((H1470+(I1470/12))/H1469)</f>
        <v>341556.398649875</v>
      </c>
      <c r="K1470" s="2" t="n">
        <f aca="false">D1470*$E$1862/E1470</f>
        <v>41.70068674189</v>
      </c>
      <c r="L1470" s="4" t="n">
        <f aca="false">K1470*(J1470/H1470)</f>
        <v>15227.2052634453</v>
      </c>
      <c r="M1470" s="26" t="n">
        <f aca="false">H1470/AVERAGE(K1350:K1469)</f>
        <v>19.370271076907</v>
      </c>
      <c r="O1470" s="6" t="n">
        <f aca="false">J1470/AVERAGE(L1350:L1469)</f>
        <v>22.7630520235734</v>
      </c>
      <c r="Q1470" s="29" t="n">
        <f aca="false">1/M1470-(G1470/100-(((E1470/E1350)^(1/10))-1))</f>
        <v>0.0231499418965317</v>
      </c>
      <c r="R1470" s="3" t="n">
        <f aca="false">((G1470/G1471+G1470/1200+((1+G1471/1200)^(-119))*(1-G1470/G1471)))</f>
        <v>0.985396689960901</v>
      </c>
      <c r="S1470" s="3" t="n">
        <f aca="false">S1469*R1469*E1469/E1470</f>
        <v>21.5351594185512</v>
      </c>
      <c r="T1470" s="9" t="n">
        <f aca="false">(($J1590/$J1470)^(1/10)-1)</f>
        <v>0.0695463672685392</v>
      </c>
      <c r="U1470" s="9" t="n">
        <f aca="false">(($S1590/$S1470)^(1/10)-1)</f>
        <v>0.0559694701264908</v>
      </c>
      <c r="V1470" s="9" t="n">
        <f aca="false">T1470-U1470</f>
        <v>0.0135768971420485</v>
      </c>
      <c r="Y1470" s="28"/>
      <c r="Z1470" s="28"/>
    </row>
    <row r="1471" customFormat="false" ht="14.65" hidden="false" customHeight="false" outlineLevel="0" collapsed="false">
      <c r="A1471" s="11" t="n">
        <v>1992.11</v>
      </c>
      <c r="B1471" s="1" t="n">
        <v>422.84</v>
      </c>
      <c r="C1471" s="2" t="n">
        <v>12.3833</v>
      </c>
      <c r="D1471" s="1" t="n">
        <v>18.74</v>
      </c>
      <c r="E1471" s="1" t="n">
        <v>142</v>
      </c>
      <c r="F1471" s="2" t="n">
        <f aca="false">F1470+1/12</f>
        <v>1992.87499999989</v>
      </c>
      <c r="G1471" s="3" t="n">
        <v>6.87</v>
      </c>
      <c r="H1471" s="2" t="n">
        <v>957.470558309859</v>
      </c>
      <c r="I1471" s="2" t="n">
        <v>28.0405003422535</v>
      </c>
      <c r="J1471" s="4" t="n">
        <f aca="false">J1470*((H1471+(I1471/12))/H1470)</f>
        <v>350478.215225052</v>
      </c>
      <c r="K1471" s="2" t="n">
        <f aca="false">D1471*$E$1862/E1471</f>
        <v>42.4344864788732</v>
      </c>
      <c r="L1471" s="4" t="n">
        <f aca="false">K1471*(J1471/H1471)</f>
        <v>15532.9716992656</v>
      </c>
      <c r="M1471" s="26" t="n">
        <f aca="false">H1471/AVERAGE(K1351:K1470)</f>
        <v>19.8336560388012</v>
      </c>
      <c r="O1471" s="6" t="n">
        <f aca="false">J1471/AVERAGE(L1351:L1470)</f>
        <v>23.3033315507849</v>
      </c>
      <c r="Q1471" s="29" t="n">
        <f aca="false">1/M1471-(G1471/100-(((E1471/E1351)^(1/10))-1))</f>
        <v>0.0195015702785037</v>
      </c>
      <c r="R1471" s="3" t="n">
        <f aca="false">((G1471/G1472+G1471/1200+((1+G1472/1200)^(-119))*(1-G1471/G1472)))</f>
        <v>1.01293358172001</v>
      </c>
      <c r="S1471" s="3" t="n">
        <f aca="false">S1470*R1470*E1470/E1471</f>
        <v>21.190786534442</v>
      </c>
      <c r="T1471" s="9" t="n">
        <f aca="false">(($J1591/$J1471)^(1/10)-1)</f>
        <v>0.0736587144992082</v>
      </c>
      <c r="U1471" s="9" t="n">
        <f aca="false">(($S1591/$S1471)^(1/10)-1)</f>
        <v>0.0570699398442414</v>
      </c>
      <c r="V1471" s="9" t="n">
        <f aca="false">T1471-U1471</f>
        <v>0.0165887746549669</v>
      </c>
      <c r="Y1471" s="28"/>
      <c r="Z1471" s="28"/>
    </row>
    <row r="1472" customFormat="false" ht="14.65" hidden="false" customHeight="false" outlineLevel="0" collapsed="false">
      <c r="A1472" s="11" t="n">
        <v>1992.12</v>
      </c>
      <c r="B1472" s="1" t="n">
        <v>435.64</v>
      </c>
      <c r="C1472" s="2" t="n">
        <v>12.39</v>
      </c>
      <c r="D1472" s="1" t="n">
        <v>19.09</v>
      </c>
      <c r="E1472" s="1" t="n">
        <v>141.9</v>
      </c>
      <c r="F1472" s="2" t="n">
        <f aca="false">F1471+1/12</f>
        <v>1992.95833333322</v>
      </c>
      <c r="G1472" s="3" t="n">
        <v>6.77</v>
      </c>
      <c r="H1472" s="2" t="n">
        <v>987.149801832276</v>
      </c>
      <c r="I1472" s="2" t="n">
        <v>28.0754431289641</v>
      </c>
      <c r="J1472" s="4" t="n">
        <f aca="false">J1471*((H1472+(I1472/12))/H1471)</f>
        <v>362198.590473004</v>
      </c>
      <c r="K1472" s="2" t="n">
        <f aca="false">D1472*$E$1862/E1472</f>
        <v>43.2574825933756</v>
      </c>
      <c r="L1472" s="4" t="n">
        <f aca="false">K1472*(J1472/H1472)</f>
        <v>15871.7544121973</v>
      </c>
      <c r="M1472" s="26" t="n">
        <f aca="false">H1472/AVERAGE(K1352:K1471)</f>
        <v>20.448606721243</v>
      </c>
      <c r="O1472" s="6" t="n">
        <f aca="false">J1472/AVERAGE(L1352:L1471)</f>
        <v>24.0201863247311</v>
      </c>
      <c r="Q1472" s="29" t="n">
        <f aca="false">1/M1472-(G1472/100-(((E1472/E1352)^(1/10))-1))</f>
        <v>0.0193367117727539</v>
      </c>
      <c r="R1472" s="3" t="n">
        <f aca="false">((G1472/G1473+G1472/1200+((1+G1473/1200)^(-119))*(1-G1472/G1473)))</f>
        <v>1.0179889555372</v>
      </c>
      <c r="S1472" s="3" t="n">
        <f aca="false">S1471*R1471*E1471/E1472</f>
        <v>21.4799860545392</v>
      </c>
      <c r="T1472" s="9" t="n">
        <f aca="false">(($J1592/$J1472)^(1/10)-1)</f>
        <v>0.0692570001637467</v>
      </c>
      <c r="U1472" s="9" t="n">
        <f aca="false">(($S1592/$S1472)^(1/10)-1)</f>
        <v>0.0563987873135996</v>
      </c>
      <c r="V1472" s="9" t="n">
        <f aca="false">T1472-U1472</f>
        <v>0.0128582128501471</v>
      </c>
      <c r="Y1472" s="28"/>
      <c r="Z1472" s="28"/>
    </row>
    <row r="1473" customFormat="false" ht="14.65" hidden="false" customHeight="false" outlineLevel="0" collapsed="false">
      <c r="A1473" s="11" t="n">
        <v>1993.01</v>
      </c>
      <c r="B1473" s="1" t="n">
        <v>435.23</v>
      </c>
      <c r="C1473" s="2" t="n">
        <v>12.4133</v>
      </c>
      <c r="D1473" s="1" t="n">
        <v>19.34</v>
      </c>
      <c r="E1473" s="1" t="n">
        <v>142.6</v>
      </c>
      <c r="F1473" s="2" t="n">
        <f aca="false">F1472+1/12</f>
        <v>1993.04166666656</v>
      </c>
      <c r="G1473" s="3" t="n">
        <v>6.6</v>
      </c>
      <c r="H1473" s="2" t="n">
        <v>981.379555820477</v>
      </c>
      <c r="I1473" s="2" t="n">
        <v>27.990163454418</v>
      </c>
      <c r="J1473" s="4" t="n">
        <f aca="false">J1472*((H1473+(I1473/12))/H1472)</f>
        <v>360937.240043731</v>
      </c>
      <c r="K1473" s="2" t="n">
        <f aca="false">D1473*$E$1862/E1473</f>
        <v>43.6088518934081</v>
      </c>
      <c r="L1473" s="4" t="n">
        <f aca="false">K1473*(J1473/H1473)</f>
        <v>16038.7064826546</v>
      </c>
      <c r="M1473" s="26" t="n">
        <f aca="false">H1473/AVERAGE(K1353:K1472)</f>
        <v>20.3234108029957</v>
      </c>
      <c r="O1473" s="6" t="n">
        <f aca="false">J1473/AVERAGE(L1353:L1472)</f>
        <v>23.8679502241696</v>
      </c>
      <c r="Q1473" s="29" t="n">
        <f aca="false">1/M1473-(G1473/100-(((E1473/E1353)^(1/10))-1))</f>
        <v>0.021636349599386</v>
      </c>
      <c r="R1473" s="3" t="n">
        <f aca="false">((G1473/G1474+G1473/1200+((1+G1474/1200)^(-119))*(1-G1473/G1474)))</f>
        <v>1.03057140117652</v>
      </c>
      <c r="S1473" s="3" t="n">
        <f aca="false">S1472*R1472*E1472/E1473</f>
        <v>21.7590500553038</v>
      </c>
      <c r="T1473" s="9" t="n">
        <f aca="false">(($J1593/$J1473)^(1/10)-1)</f>
        <v>0.0689205544225497</v>
      </c>
      <c r="U1473" s="9" t="n">
        <f aca="false">(($S1593/$S1473)^(1/10)-1)</f>
        <v>0.0547526096524031</v>
      </c>
      <c r="V1473" s="9" t="n">
        <f aca="false">T1473-U1473</f>
        <v>0.0141679447701466</v>
      </c>
      <c r="Y1473" s="28"/>
      <c r="Z1473" s="28"/>
    </row>
    <row r="1474" customFormat="false" ht="14.65" hidden="false" customHeight="false" outlineLevel="0" collapsed="false">
      <c r="A1474" s="11" t="n">
        <v>1993.02</v>
      </c>
      <c r="B1474" s="1" t="n">
        <v>441.7</v>
      </c>
      <c r="C1474" s="2" t="n">
        <v>12.4467</v>
      </c>
      <c r="D1474" s="1" t="n">
        <v>19.59</v>
      </c>
      <c r="E1474" s="1" t="n">
        <v>143.1</v>
      </c>
      <c r="F1474" s="2" t="n">
        <f aca="false">F1473+1/12</f>
        <v>1993.12499999989</v>
      </c>
      <c r="G1474" s="3" t="n">
        <v>6.26</v>
      </c>
      <c r="H1474" s="2" t="n">
        <v>992.488479385046</v>
      </c>
      <c r="I1474" s="2" t="n">
        <v>27.9674130775681</v>
      </c>
      <c r="J1474" s="4" t="n">
        <f aca="false">J1473*((H1474+(I1474/12))/H1473)</f>
        <v>365880.109418885</v>
      </c>
      <c r="K1474" s="2" t="n">
        <f aca="false">D1474*$E$1862/E1474</f>
        <v>44.0182234800839</v>
      </c>
      <c r="L1474" s="4" t="n">
        <f aca="false">K1474*(J1474/H1474)</f>
        <v>16227.2840016209</v>
      </c>
      <c r="M1474" s="26" t="n">
        <f aca="false">H1474/AVERAGE(K1354:K1473)</f>
        <v>20.5453367929004</v>
      </c>
      <c r="O1474" s="6" t="n">
        <f aca="false">J1474/AVERAGE(L1354:L1473)</f>
        <v>24.1229196090426</v>
      </c>
      <c r="Q1474" s="29" t="n">
        <f aca="false">1/M1474-(G1474/100-(((E1474/E1354)^(1/10))-1))</f>
        <v>0.0247622324173216</v>
      </c>
      <c r="R1474" s="3" t="n">
        <f aca="false">((G1474/G1475+G1474/1200+((1+G1475/1200)^(-119))*(1-G1474/G1475)))</f>
        <v>1.02612432812809</v>
      </c>
      <c r="S1474" s="3" t="n">
        <f aca="false">S1473*R1473*E1473/E1474</f>
        <v>22.3459030101805</v>
      </c>
      <c r="T1474" s="9" t="n">
        <f aca="false">(($J1594/$J1474)^(1/10)-1)</f>
        <v>0.0596008359866009</v>
      </c>
      <c r="U1474" s="9" t="n">
        <f aca="false">(($S1594/$S1474)^(1/10)-1)</f>
        <v>0.0527803953683723</v>
      </c>
      <c r="V1474" s="9" t="n">
        <f aca="false">T1474-U1474</f>
        <v>0.00682044061822862</v>
      </c>
      <c r="Y1474" s="28"/>
      <c r="Z1474" s="28"/>
    </row>
    <row r="1475" customFormat="false" ht="14.65" hidden="false" customHeight="false" outlineLevel="0" collapsed="false">
      <c r="A1475" s="11" t="n">
        <v>1993.03</v>
      </c>
      <c r="B1475" s="1" t="n">
        <v>450.16</v>
      </c>
      <c r="C1475" s="2" t="n">
        <v>12.48</v>
      </c>
      <c r="D1475" s="1" t="n">
        <v>19.84</v>
      </c>
      <c r="E1475" s="1" t="n">
        <v>143.6</v>
      </c>
      <c r="F1475" s="2" t="n">
        <f aca="false">F1474+1/12</f>
        <v>1993.20833333322</v>
      </c>
      <c r="G1475" s="3" t="n">
        <v>5.98</v>
      </c>
      <c r="H1475" s="2" t="n">
        <v>1007.97595208914</v>
      </c>
      <c r="I1475" s="2" t="n">
        <v>27.9445972144847</v>
      </c>
      <c r="J1475" s="4" t="n">
        <f aca="false">J1474*((H1475+(I1475/12))/H1474)</f>
        <v>372448.033749361</v>
      </c>
      <c r="K1475" s="2" t="n">
        <f aca="false">D1475*$E$1862/E1475</f>
        <v>44.4247442896936</v>
      </c>
      <c r="L1475" s="4" t="n">
        <f aca="false">K1475*(J1475/H1475)</f>
        <v>16414.9835382693</v>
      </c>
      <c r="M1475" s="26" t="n">
        <f aca="false">H1475/AVERAGE(K1355:K1474)</f>
        <v>20.8552001486909</v>
      </c>
      <c r="O1475" s="6" t="n">
        <f aca="false">J1475/AVERAGE(L1355:L1474)</f>
        <v>24.4802506979344</v>
      </c>
      <c r="Q1475" s="29" t="n">
        <f aca="false">1/M1475-(G1475/100-(((E1475/E1355)^(1/10))-1))</f>
        <v>0.0272014137064186</v>
      </c>
      <c r="R1475" s="3" t="n">
        <f aca="false">((G1475/G1476+G1475/1200+((1+G1476/1200)^(-119))*(1-G1475/G1476)))</f>
        <v>1.00573037102614</v>
      </c>
      <c r="S1475" s="3" t="n">
        <f aca="false">S1474*R1474*E1474/E1475</f>
        <v>22.8498360124837</v>
      </c>
      <c r="T1475" s="9" t="n">
        <f aca="false">(($J1595/$J1475)^(1/10)-1)</f>
        <v>0.0584589498500141</v>
      </c>
      <c r="U1475" s="9" t="n">
        <f aca="false">(($S1595/$S1475)^(1/10)-1)</f>
        <v>0.0509213337230288</v>
      </c>
      <c r="V1475" s="9" t="n">
        <f aca="false">T1475-U1475</f>
        <v>0.00753761612698534</v>
      </c>
      <c r="Y1475" s="28"/>
      <c r="Z1475" s="28"/>
    </row>
    <row r="1476" customFormat="false" ht="14.65" hidden="false" customHeight="false" outlineLevel="0" collapsed="false">
      <c r="A1476" s="11" t="n">
        <v>1993.04</v>
      </c>
      <c r="B1476" s="1" t="n">
        <v>443.08</v>
      </c>
      <c r="C1476" s="2" t="n">
        <v>12.4933</v>
      </c>
      <c r="D1476" s="1" t="n">
        <v>19.67</v>
      </c>
      <c r="E1476" s="1" t="n">
        <v>144</v>
      </c>
      <c r="F1476" s="2" t="n">
        <f aca="false">F1475+1/12</f>
        <v>1993.29166666656</v>
      </c>
      <c r="G1476" s="3" t="n">
        <v>5.97</v>
      </c>
      <c r="H1476" s="2" t="n">
        <v>989.366870555556</v>
      </c>
      <c r="I1476" s="2" t="n">
        <v>27.8966713097222</v>
      </c>
      <c r="J1476" s="4" t="n">
        <f aca="false">J1475*((H1476+(I1476/12))/H1475)</f>
        <v>366430.948272564</v>
      </c>
      <c r="K1476" s="2" t="n">
        <f aca="false">D1476*$E$1862/E1476</f>
        <v>43.9217440277778</v>
      </c>
      <c r="L1476" s="4" t="n">
        <f aca="false">K1476*(J1476/H1476)</f>
        <v>16267.2581757726</v>
      </c>
      <c r="M1476" s="26" t="n">
        <f aca="false">H1476/AVERAGE(K1356:K1475)</f>
        <v>20.4573620166422</v>
      </c>
      <c r="O1476" s="6" t="n">
        <f aca="false">J1476/AVERAGE(L1356:L1475)</f>
        <v>24.0079883012511</v>
      </c>
      <c r="Q1476" s="29" t="n">
        <f aca="false">1/M1476-(G1476/100-(((E1476/E1356)^(1/10))-1))</f>
        <v>0.0277827305362514</v>
      </c>
      <c r="R1476" s="3" t="n">
        <f aca="false">((G1476/G1477+G1476/1200+((1+G1477/1200)^(-119))*(1-G1476/G1477)))</f>
        <v>0.999762144272872</v>
      </c>
      <c r="S1476" s="3" t="n">
        <f aca="false">S1475*R1475*E1475/E1476</f>
        <v>22.9169385672474</v>
      </c>
      <c r="T1476" s="9" t="n">
        <f aca="false">(($J1596/$J1476)^(1/10)-1)</f>
        <v>0.0658908204128839</v>
      </c>
      <c r="U1476" s="9" t="n">
        <f aca="false">(($S1596/$S1476)^(1/10)-1)</f>
        <v>0.0498803325753909</v>
      </c>
      <c r="V1476" s="9" t="n">
        <f aca="false">T1476-U1476</f>
        <v>0.0160104878374929</v>
      </c>
      <c r="Y1476" s="28"/>
      <c r="Z1476" s="28"/>
    </row>
    <row r="1477" customFormat="false" ht="14.65" hidden="false" customHeight="false" outlineLevel="0" collapsed="false">
      <c r="A1477" s="11" t="n">
        <v>1993.05</v>
      </c>
      <c r="B1477" s="1" t="n">
        <v>445.25</v>
      </c>
      <c r="C1477" s="2" t="n">
        <v>12.5067</v>
      </c>
      <c r="D1477" s="1" t="n">
        <v>19.5</v>
      </c>
      <c r="E1477" s="1" t="n">
        <v>144.2</v>
      </c>
      <c r="F1477" s="2" t="n">
        <f aca="false">F1476+1/12</f>
        <v>1993.37499999989</v>
      </c>
      <c r="G1477" s="3" t="n">
        <v>6.04</v>
      </c>
      <c r="H1477" s="2" t="n">
        <v>992.833394590846</v>
      </c>
      <c r="I1477" s="2" t="n">
        <v>27.8878594410541</v>
      </c>
      <c r="J1477" s="4" t="n">
        <f aca="false">J1476*((H1477+(I1477/12))/H1476)</f>
        <v>368575.575290406</v>
      </c>
      <c r="K1477" s="2" t="n">
        <f aca="false">D1477*$E$1862/E1477</f>
        <v>43.4817545076283</v>
      </c>
      <c r="L1477" s="4" t="n">
        <f aca="false">K1477*(J1477/H1477)</f>
        <v>16141.99599812</v>
      </c>
      <c r="M1477" s="26" t="n">
        <f aca="false">H1477/AVERAGE(K1357:K1476)</f>
        <v>20.5176056337649</v>
      </c>
      <c r="O1477" s="6" t="n">
        <f aca="false">J1477/AVERAGE(L1357:L1476)</f>
        <v>24.0738560300624</v>
      </c>
      <c r="Q1477" s="29" t="n">
        <f aca="false">1/M1477-(G1477/100-(((E1477/E1357)^(1/10))-1))</f>
        <v>0.0264533735469106</v>
      </c>
      <c r="R1477" s="3" t="n">
        <f aca="false">((G1477/G1478+G1477/1200+((1+G1478/1200)^(-119))*(1-G1477/G1478)))</f>
        <v>1.01101232056274</v>
      </c>
      <c r="S1477" s="3" t="n">
        <f aca="false">S1476*R1476*E1476/E1477</f>
        <v>22.8797102667904</v>
      </c>
      <c r="T1477" s="9" t="n">
        <f aca="false">(($J1597/$J1477)^(1/10)-1)</f>
        <v>0.0709717971550787</v>
      </c>
      <c r="U1477" s="9" t="n">
        <f aca="false">(($S1597/$S1477)^(1/10)-1)</f>
        <v>0.0539261876852233</v>
      </c>
      <c r="V1477" s="9" t="n">
        <f aca="false">T1477-U1477</f>
        <v>0.0170456094698555</v>
      </c>
      <c r="Y1477" s="28"/>
      <c r="Z1477" s="28"/>
    </row>
    <row r="1478" customFormat="false" ht="14.65" hidden="false" customHeight="false" outlineLevel="0" collapsed="false">
      <c r="A1478" s="11" t="n">
        <v>1993.06</v>
      </c>
      <c r="B1478" s="1" t="n">
        <v>448.06</v>
      </c>
      <c r="C1478" s="2" t="n">
        <v>12.52</v>
      </c>
      <c r="D1478" s="1" t="n">
        <v>19.33</v>
      </c>
      <c r="E1478" s="1" t="n">
        <v>144.4</v>
      </c>
      <c r="F1478" s="2" t="n">
        <f aca="false">F1477+1/12</f>
        <v>1993.45833333322</v>
      </c>
      <c r="G1478" s="3" t="n">
        <v>5.96</v>
      </c>
      <c r="H1478" s="2" t="n">
        <v>997.715432963989</v>
      </c>
      <c r="I1478" s="2" t="n">
        <v>27.8788493074792</v>
      </c>
      <c r="J1478" s="4" t="n">
        <f aca="false">J1477*((H1478+(I1478/12))/H1477)</f>
        <v>371250.433623403</v>
      </c>
      <c r="K1478" s="2" t="n">
        <f aca="false">D1478*$E$1862/E1478</f>
        <v>43.0429837950138</v>
      </c>
      <c r="L1478" s="4" t="n">
        <f aca="false">K1478*(J1478/H1478)</f>
        <v>16016.3167476239</v>
      </c>
      <c r="M1478" s="26" t="n">
        <f aca="false">H1478/AVERAGE(K1358:K1477)</f>
        <v>20.6083570129602</v>
      </c>
      <c r="O1478" s="6" t="n">
        <f aca="false">J1478/AVERAGE(L1358:L1477)</f>
        <v>24.1757611102397</v>
      </c>
      <c r="Q1478" s="29" t="n">
        <f aca="false">1/M1478-(G1478/100-(((E1478/E1358)^(1/10))-1))</f>
        <v>0.0268691716172204</v>
      </c>
      <c r="R1478" s="3" t="n">
        <f aca="false">((G1478/G1479+G1478/1200+((1+G1479/1200)^(-119))*(1-G1478/G1479)))</f>
        <v>1.01625318788874</v>
      </c>
      <c r="S1478" s="3" t="n">
        <f aca="false">S1477*R1477*E1477/E1478</f>
        <v>23.0996306479568</v>
      </c>
      <c r="T1478" s="9" t="n">
        <f aca="false">(($J1598/$J1478)^(1/10)-1)</f>
        <v>0.0760336204726313</v>
      </c>
      <c r="U1478" s="9" t="n">
        <f aca="false">(($S1598/$S1478)^(1/10)-1)</f>
        <v>0.0552232892315521</v>
      </c>
      <c r="V1478" s="9" t="n">
        <f aca="false">T1478-U1478</f>
        <v>0.0208103312410792</v>
      </c>
      <c r="Y1478" s="28"/>
      <c r="Z1478" s="28"/>
    </row>
    <row r="1479" customFormat="false" ht="14.65" hidden="false" customHeight="false" outlineLevel="0" collapsed="false">
      <c r="A1479" s="11" t="n">
        <v>1993.07</v>
      </c>
      <c r="B1479" s="1" t="n">
        <v>447.29</v>
      </c>
      <c r="C1479" s="2" t="n">
        <v>12.52</v>
      </c>
      <c r="D1479" s="1" t="n">
        <v>19.69</v>
      </c>
      <c r="E1479" s="1" t="n">
        <v>144.4</v>
      </c>
      <c r="F1479" s="2" t="n">
        <f aca="false">F1478+1/12</f>
        <v>1993.54166666656</v>
      </c>
      <c r="G1479" s="3" t="n">
        <v>5.81</v>
      </c>
      <c r="H1479" s="2" t="n">
        <v>996.000839196676</v>
      </c>
      <c r="I1479" s="2" t="n">
        <v>27.8788493074792</v>
      </c>
      <c r="J1479" s="4" t="n">
        <f aca="false">J1478*((H1479+(I1479/12))/H1478)</f>
        <v>371476.910252702</v>
      </c>
      <c r="K1479" s="2" t="n">
        <f aca="false">D1479*$E$1862/E1479</f>
        <v>43.8446120498615</v>
      </c>
      <c r="L1479" s="4" t="n">
        <f aca="false">K1479*(J1479/H1479)</f>
        <v>16352.6579241112</v>
      </c>
      <c r="M1479" s="26" t="n">
        <f aca="false">H1479/AVERAGE(K1359:K1478)</f>
        <v>20.5645964132971</v>
      </c>
      <c r="O1479" s="6" t="n">
        <f aca="false">J1479/AVERAGE(L1359:L1478)</f>
        <v>24.1204242506805</v>
      </c>
      <c r="Q1479" s="29" t="n">
        <f aca="false">1/M1479-(G1479/100-(((E1479/E1359)^(1/10))-1))</f>
        <v>0.0280560842826182</v>
      </c>
      <c r="R1479" s="3" t="n">
        <f aca="false">((G1479/G1480+G1479/1200+((1+G1480/1200)^(-119))*(1-G1479/G1480)))</f>
        <v>1.0146808528423</v>
      </c>
      <c r="S1479" s="3" t="n">
        <f aca="false">S1478*R1478*E1478/E1479</f>
        <v>23.4750732850386</v>
      </c>
      <c r="T1479" s="9" t="n">
        <f aca="false">(($J1599/$J1479)^(1/10)-1)</f>
        <v>0.0764915778473942</v>
      </c>
      <c r="U1479" s="9" t="n">
        <f aca="false">(($S1599/$S1479)^(1/10)-1)</f>
        <v>0.0479738674835175</v>
      </c>
      <c r="V1479" s="9" t="n">
        <f aca="false">T1479-U1479</f>
        <v>0.0285177103638767</v>
      </c>
      <c r="Y1479" s="28"/>
      <c r="Z1479" s="28"/>
    </row>
    <row r="1480" customFormat="false" ht="14.65" hidden="false" customHeight="false" outlineLevel="0" collapsed="false">
      <c r="A1480" s="11" t="n">
        <v>1993.08</v>
      </c>
      <c r="B1480" s="1" t="n">
        <v>454.13</v>
      </c>
      <c r="C1480" s="2" t="n">
        <v>12.52</v>
      </c>
      <c r="D1480" s="1" t="n">
        <v>20.05</v>
      </c>
      <c r="E1480" s="1" t="n">
        <v>144.8</v>
      </c>
      <c r="F1480" s="2" t="n">
        <f aca="false">F1479+1/12</f>
        <v>1993.62499999989</v>
      </c>
      <c r="G1480" s="3" t="n">
        <v>5.68</v>
      </c>
      <c r="H1480" s="2" t="n">
        <v>1008.43831809392</v>
      </c>
      <c r="I1480" s="2" t="n">
        <v>27.8018359116022</v>
      </c>
      <c r="J1480" s="4" t="n">
        <f aca="false">J1479*((H1480+(I1480/12))/H1479)</f>
        <v>376979.79842813</v>
      </c>
      <c r="K1480" s="2" t="n">
        <f aca="false">D1480*$E$1862/E1480</f>
        <v>44.5229081491713</v>
      </c>
      <c r="L1480" s="4" t="n">
        <f aca="false">K1480*(J1480/H1480)</f>
        <v>16643.791333944</v>
      </c>
      <c r="M1480" s="26" t="n">
        <f aca="false">H1480/AVERAGE(K1360:K1479)</f>
        <v>20.8122275466274</v>
      </c>
      <c r="O1480" s="6" t="n">
        <f aca="false">J1480/AVERAGE(L1360:L1479)</f>
        <v>24.4051536387975</v>
      </c>
      <c r="Q1480" s="29" t="n">
        <f aca="false">1/M1480-(G1480/100-(((E1480/E1360)^(1/10))-1))</f>
        <v>0.0287534039146165</v>
      </c>
      <c r="R1480" s="3" t="n">
        <f aca="false">((G1480/G1481+G1480/1200+((1+G1481/1200)^(-119))*(1-G1480/G1481)))</f>
        <v>1.02930651947813</v>
      </c>
      <c r="S1480" s="3" t="n">
        <f aca="false">S1479*R1479*E1479/E1480</f>
        <v>23.7539070847647</v>
      </c>
      <c r="T1480" s="9" t="n">
        <f aca="false">(($J1600/$J1480)^(1/10)-1)</f>
        <v>0.0743238863252458</v>
      </c>
      <c r="U1480" s="9" t="n">
        <f aca="false">(($S1600/$S1480)^(1/10)-1)</f>
        <v>0.0426927126109311</v>
      </c>
      <c r="V1480" s="9" t="n">
        <f aca="false">T1480-U1480</f>
        <v>0.0316311737143147</v>
      </c>
      <c r="Y1480" s="28"/>
      <c r="Z1480" s="28"/>
    </row>
    <row r="1481" customFormat="false" ht="14.65" hidden="false" customHeight="false" outlineLevel="0" collapsed="false">
      <c r="A1481" s="11" t="n">
        <v>1993.09</v>
      </c>
      <c r="B1481" s="1" t="n">
        <v>459.24</v>
      </c>
      <c r="C1481" s="2" t="n">
        <v>12.52</v>
      </c>
      <c r="D1481" s="1" t="n">
        <v>20.41</v>
      </c>
      <c r="E1481" s="1" t="n">
        <v>145.1</v>
      </c>
      <c r="F1481" s="2" t="n">
        <f aca="false">F1480+1/12</f>
        <v>1993.70833333322</v>
      </c>
      <c r="G1481" s="3" t="n">
        <v>5.36</v>
      </c>
      <c r="H1481" s="2" t="n">
        <v>1017.67710599587</v>
      </c>
      <c r="I1481" s="2" t="n">
        <v>27.7443545141282</v>
      </c>
      <c r="J1481" s="4" t="n">
        <f aca="false">J1480*((H1481+(I1481/12))/H1480)</f>
        <v>381297.786701569</v>
      </c>
      <c r="K1481" s="2" t="n">
        <f aca="false">D1481*$E$1862/E1481</f>
        <v>45.2286162646451</v>
      </c>
      <c r="L1481" s="4" t="n">
        <f aca="false">K1481*(J1481/H1481)</f>
        <v>16946.0147778482</v>
      </c>
      <c r="M1481" s="26" t="n">
        <f aca="false">H1481/AVERAGE(K1361:K1480)</f>
        <v>20.9935010052291</v>
      </c>
      <c r="O1481" s="6" t="n">
        <f aca="false">J1481/AVERAGE(L1361:L1480)</f>
        <v>24.6105989363855</v>
      </c>
      <c r="Q1481" s="29" t="n">
        <f aca="false">1/M1481-(G1481/100-(((E1481/E1361)^(1/10))-1))</f>
        <v>0.0312368606311546</v>
      </c>
      <c r="R1481" s="3" t="n">
        <f aca="false">((G1481/G1482+G1481/1200+((1+G1482/1200)^(-119))*(1-G1481/G1482)))</f>
        <v>1.00677354598864</v>
      </c>
      <c r="S1481" s="3" t="n">
        <f aca="false">S1480*R1480*E1480/E1481</f>
        <v>24.3994999752012</v>
      </c>
      <c r="T1481" s="9" t="n">
        <f aca="false">(($J1601/$J1481)^(1/10)-1)</f>
        <v>0.0760979634683008</v>
      </c>
      <c r="U1481" s="9" t="n">
        <f aca="false">(($S1601/$S1481)^(1/10)-1)</f>
        <v>0.0414437753513031</v>
      </c>
      <c r="V1481" s="9" t="n">
        <f aca="false">T1481-U1481</f>
        <v>0.0346541881169977</v>
      </c>
      <c r="Y1481" s="28"/>
      <c r="Z1481" s="28"/>
    </row>
    <row r="1482" customFormat="false" ht="14.65" hidden="false" customHeight="false" outlineLevel="0" collapsed="false">
      <c r="A1482" s="11" t="n">
        <v>1993.1</v>
      </c>
      <c r="B1482" s="1" t="n">
        <v>463.9</v>
      </c>
      <c r="C1482" s="2" t="n">
        <v>12.54</v>
      </c>
      <c r="D1482" s="1" t="n">
        <v>20.9</v>
      </c>
      <c r="E1482" s="1" t="n">
        <v>145.7</v>
      </c>
      <c r="F1482" s="2" t="n">
        <f aca="false">F1481+1/12</f>
        <v>1993.79166666656</v>
      </c>
      <c r="G1482" s="3" t="n">
        <v>5.33</v>
      </c>
      <c r="H1482" s="2" t="n">
        <v>1023.77030748113</v>
      </c>
      <c r="I1482" s="2" t="n">
        <v>27.6742393960192</v>
      </c>
      <c r="J1482" s="4" t="n">
        <f aca="false">J1481*((H1482+(I1482/12))/H1481)</f>
        <v>384444.824277551</v>
      </c>
      <c r="K1482" s="2" t="n">
        <f aca="false">D1482*$E$1862/E1482</f>
        <v>46.1237323266987</v>
      </c>
      <c r="L1482" s="4" t="n">
        <f aca="false">K1482*(J1482/H1482)</f>
        <v>17320.3208178504</v>
      </c>
      <c r="M1482" s="26" t="n">
        <f aca="false">H1482/AVERAGE(K1362:K1481)</f>
        <v>21.1091782474751</v>
      </c>
      <c r="O1482" s="6" t="n">
        <f aca="false">J1482/AVERAGE(L1362:L1481)</f>
        <v>24.737889343598</v>
      </c>
      <c r="Q1482" s="29" t="n">
        <f aca="false">1/M1482-(G1482/100-(((E1482/E1362)^(1/10))-1))</f>
        <v>0.0313953055309023</v>
      </c>
      <c r="R1482" s="3" t="n">
        <f aca="false">((G1482/G1483+G1482/1200+((1+G1483/1200)^(-119))*(1-G1482/G1483)))</f>
        <v>0.974977369064926</v>
      </c>
      <c r="S1482" s="3" t="n">
        <f aca="false">S1481*R1481*E1481/E1482</f>
        <v>24.4636121353231</v>
      </c>
      <c r="T1482" s="9" t="n">
        <f aca="false">(($J1602/$J1482)^(1/10)-1)</f>
        <v>0.0774932393810011</v>
      </c>
      <c r="U1482" s="9" t="n">
        <f aca="false">(($S1602/$S1482)^(1/10)-1)</f>
        <v>0.0414854001780909</v>
      </c>
      <c r="V1482" s="9" t="n">
        <f aca="false">T1482-U1482</f>
        <v>0.0360078392029102</v>
      </c>
      <c r="Y1482" s="28"/>
      <c r="Z1482" s="28"/>
    </row>
    <row r="1483" customFormat="false" ht="14.65" hidden="false" customHeight="false" outlineLevel="0" collapsed="false">
      <c r="A1483" s="11" t="n">
        <v>1993.11</v>
      </c>
      <c r="B1483" s="1" t="n">
        <v>462.89</v>
      </c>
      <c r="C1483" s="2" t="n">
        <v>12.56</v>
      </c>
      <c r="D1483" s="1" t="n">
        <v>21.39</v>
      </c>
      <c r="E1483" s="1" t="n">
        <v>145.8</v>
      </c>
      <c r="F1483" s="2" t="n">
        <f aca="false">F1482+1/12</f>
        <v>1993.87499999989</v>
      </c>
      <c r="G1483" s="3" t="n">
        <v>5.72</v>
      </c>
      <c r="H1483" s="2" t="n">
        <v>1020.84071591221</v>
      </c>
      <c r="I1483" s="2" t="n">
        <v>27.6993657064472</v>
      </c>
      <c r="J1483" s="4" t="n">
        <f aca="false">J1482*((H1483+(I1483/12))/H1482)</f>
        <v>384211.510386368</v>
      </c>
      <c r="K1483" s="2" t="n">
        <f aca="false">D1483*$E$1862/E1483</f>
        <v>47.1727255144033</v>
      </c>
      <c r="L1483" s="4" t="n">
        <f aca="false">K1483*(J1483/H1483)</f>
        <v>17754.2919638886</v>
      </c>
      <c r="M1483" s="26" t="n">
        <f aca="false">H1483/AVERAGE(K1363:K1482)</f>
        <v>21.0379011896064</v>
      </c>
      <c r="O1483" s="6" t="n">
        <f aca="false">J1483/AVERAGE(L1363:L1482)</f>
        <v>24.6454076384344</v>
      </c>
      <c r="Q1483" s="29" t="n">
        <f aca="false">1/M1483-(G1483/100-(((E1483/E1363)^(1/10))-1))</f>
        <v>0.0275217786202739</v>
      </c>
      <c r="R1483" s="3" t="n">
        <f aca="false">((G1483/G1484+G1483/1200+((1+G1484/1200)^(-119))*(1-G1483/G1484)))</f>
        <v>1.00099770360451</v>
      </c>
      <c r="S1483" s="3" t="n">
        <f aca="false">S1482*R1482*E1482/E1483</f>
        <v>23.8351091658366</v>
      </c>
      <c r="T1483" s="9" t="n">
        <f aca="false">(($J1603/$J1483)^(1/10)-1)</f>
        <v>0.079150376069161</v>
      </c>
      <c r="U1483" s="9" t="n">
        <f aca="false">(($S1603/$S1483)^(1/10)-1)</f>
        <v>0.0447710928844867</v>
      </c>
      <c r="V1483" s="9" t="n">
        <f aca="false">T1483-U1483</f>
        <v>0.0343792831846743</v>
      </c>
      <c r="Y1483" s="28"/>
      <c r="Z1483" s="28"/>
    </row>
    <row r="1484" customFormat="false" ht="14.65" hidden="false" customHeight="false" outlineLevel="0" collapsed="false">
      <c r="A1484" s="11" t="n">
        <v>1993.12</v>
      </c>
      <c r="B1484" s="1" t="n">
        <v>465.95</v>
      </c>
      <c r="C1484" s="2" t="n">
        <v>12.58</v>
      </c>
      <c r="D1484" s="1" t="n">
        <v>21.89</v>
      </c>
      <c r="E1484" s="1" t="n">
        <v>145.8</v>
      </c>
      <c r="F1484" s="2" t="n">
        <f aca="false">F1483+1/12</f>
        <v>1993.95833333322</v>
      </c>
      <c r="G1484" s="3" t="n">
        <v>5.77</v>
      </c>
      <c r="H1484" s="2" t="n">
        <v>1027.58912825789</v>
      </c>
      <c r="I1484" s="2" t="n">
        <v>27.7434729766804</v>
      </c>
      <c r="J1484" s="4" t="n">
        <f aca="false">J1483*((H1484+(I1484/12))/H1483)</f>
        <v>387621.540750322</v>
      </c>
      <c r="K1484" s="2" t="n">
        <f aca="false">D1484*$E$1862/E1484</f>
        <v>48.2754072702332</v>
      </c>
      <c r="L1484" s="4" t="n">
        <f aca="false">K1484*(J1484/H1484)</f>
        <v>18210.1846271586</v>
      </c>
      <c r="M1484" s="26" t="n">
        <f aca="false">H1484/AVERAGE(K1364:K1483)</f>
        <v>21.1647320798147</v>
      </c>
      <c r="O1484" s="6" t="n">
        <f aca="false">J1484/AVERAGE(L1364:L1483)</f>
        <v>24.7837089473295</v>
      </c>
      <c r="Q1484" s="29" t="n">
        <f aca="false">1/M1484-(G1484/100-(((E1484/E1364)^(1/10))-1))</f>
        <v>0.0266344994756456</v>
      </c>
      <c r="R1484" s="3" t="n">
        <f aca="false">((G1484/G1485+G1484/1200+((1+G1485/1200)^(-119))*(1-G1484/G1485)))</f>
        <v>1.00631727901658</v>
      </c>
      <c r="S1484" s="3" t="n">
        <f aca="false">S1483*R1483*E1483/E1484</f>
        <v>23.8588895401654</v>
      </c>
      <c r="T1484" s="9" t="n">
        <f aca="false">(($J1604/$J1484)^(1/10)-1)</f>
        <v>0.081575467808096</v>
      </c>
      <c r="U1484" s="9" t="n">
        <f aca="false">(($S1604/$S1484)^(1/10)-1)</f>
        <v>0.04540595015714</v>
      </c>
      <c r="V1484" s="9" t="n">
        <f aca="false">T1484-U1484</f>
        <v>0.036169517650956</v>
      </c>
      <c r="Y1484" s="28"/>
      <c r="Z1484" s="28"/>
    </row>
    <row r="1485" customFormat="false" ht="14.65" hidden="false" customHeight="false" outlineLevel="0" collapsed="false">
      <c r="A1485" s="11" t="n">
        <v>1994.01</v>
      </c>
      <c r="B1485" s="1" t="n">
        <v>472.99</v>
      </c>
      <c r="C1485" s="2" t="n">
        <v>12.6233</v>
      </c>
      <c r="D1485" s="1" t="n">
        <v>22.1567</v>
      </c>
      <c r="E1485" s="1" t="n">
        <v>146.2</v>
      </c>
      <c r="F1485" s="2" t="n">
        <f aca="false">F1484+1/12</f>
        <v>1994.04166666655</v>
      </c>
      <c r="G1485" s="3" t="n">
        <v>5.75</v>
      </c>
      <c r="H1485" s="2" t="n">
        <v>1040.26094787962</v>
      </c>
      <c r="I1485" s="2" t="n">
        <v>27.7627984172367</v>
      </c>
      <c r="J1485" s="4" t="n">
        <f aca="false">J1484*((H1485+(I1485/12))/H1484)</f>
        <v>393274.246010612</v>
      </c>
      <c r="K1485" s="2" t="n">
        <f aca="false">D1485*$E$1862/E1485</f>
        <v>48.7298880396717</v>
      </c>
      <c r="L1485" s="4" t="n">
        <f aca="false">K1485*(J1485/H1485)</f>
        <v>18422.5025615411</v>
      </c>
      <c r="M1485" s="26" t="n">
        <f aca="false">H1485/AVERAGE(K1365:K1484)</f>
        <v>21.4119749138265</v>
      </c>
      <c r="O1485" s="6" t="n">
        <f aca="false">J1485/AVERAGE(L1365:L1484)</f>
        <v>25.0611360051913</v>
      </c>
      <c r="Q1485" s="29" t="n">
        <f aca="false">1/M1485-(G1485/100-(((E1485/E1365)^(1/10))-1))</f>
        <v>0.0259606559122276</v>
      </c>
      <c r="R1485" s="3" t="n">
        <f aca="false">((G1485/G1486+G1485/1200+((1+G1486/1200)^(-119))*(1-G1485/G1486)))</f>
        <v>0.988356837425002</v>
      </c>
      <c r="S1485" s="3" t="n">
        <f aca="false">S1484*R1484*E1484/E1485</f>
        <v>23.9439230273071</v>
      </c>
      <c r="T1485" s="9" t="n">
        <f aca="false">(($J1605/$J1485)^(1/10)-1)</f>
        <v>0.084698885504678</v>
      </c>
      <c r="U1485" s="9" t="n">
        <f aca="false">(($S1605/$S1485)^(1/10)-1)</f>
        <v>0.0459061140534203</v>
      </c>
      <c r="V1485" s="9" t="n">
        <f aca="false">T1485-U1485</f>
        <v>0.0387927714512577</v>
      </c>
      <c r="Y1485" s="28"/>
      <c r="Z1485" s="28"/>
    </row>
    <row r="1486" customFormat="false" ht="14.65" hidden="false" customHeight="false" outlineLevel="0" collapsed="false">
      <c r="A1486" s="11" t="n">
        <v>1994.02</v>
      </c>
      <c r="B1486" s="1" t="n">
        <v>471.58</v>
      </c>
      <c r="C1486" s="2" t="n">
        <v>12.6667</v>
      </c>
      <c r="D1486" s="1" t="n">
        <v>22.4333</v>
      </c>
      <c r="E1486" s="1" t="n">
        <v>146.7</v>
      </c>
      <c r="F1486" s="2" t="n">
        <f aca="false">F1485+1/12</f>
        <v>1994.12499999989</v>
      </c>
      <c r="G1486" s="3" t="n">
        <v>5.97</v>
      </c>
      <c r="H1486" s="2" t="n">
        <v>1033.62492406271</v>
      </c>
      <c r="I1486" s="2" t="n">
        <v>27.7632996005453</v>
      </c>
      <c r="J1486" s="4" t="n">
        <f aca="false">J1485*((H1486+(I1486/12))/H1485)</f>
        <v>391640.141888179</v>
      </c>
      <c r="K1486" s="2" t="n">
        <f aca="false">D1486*$E$1862/E1486</f>
        <v>49.1700623626449</v>
      </c>
      <c r="L1486" s="4" t="n">
        <f aca="false">K1486*(J1486/H1486)</f>
        <v>18630.5203677426</v>
      </c>
      <c r="M1486" s="26" t="n">
        <f aca="false">H1486/AVERAGE(K1366:K1485)</f>
        <v>21.263840187313</v>
      </c>
      <c r="O1486" s="6" t="n">
        <f aca="false">J1486/AVERAGE(L1366:L1485)</f>
        <v>24.8753269692919</v>
      </c>
      <c r="Q1486" s="29" t="n">
        <f aca="false">1/M1486-(G1486/100-(((E1486/E1366)^(1/10))-1))</f>
        <v>0.0239325170583003</v>
      </c>
      <c r="R1486" s="3" t="n">
        <f aca="false">((G1486/G1487+G1486/1200+((1+G1487/1200)^(-119))*(1-G1486/G1487)))</f>
        <v>0.967735024027258</v>
      </c>
      <c r="S1486" s="3" t="n">
        <f aca="false">S1485*R1485*E1485/E1486</f>
        <v>23.584481756476</v>
      </c>
      <c r="T1486" s="9" t="n">
        <f aca="false">(($J1606/$J1486)^(1/10)-1)</f>
        <v>0.0857409168935146</v>
      </c>
      <c r="U1486" s="9" t="n">
        <f aca="false">(($S1606/$S1486)^(1/10)-1)</f>
        <v>0.0478803872040052</v>
      </c>
      <c r="V1486" s="9" t="n">
        <f aca="false">T1486-U1486</f>
        <v>0.0378605296895094</v>
      </c>
      <c r="Y1486" s="28"/>
      <c r="Z1486" s="28"/>
    </row>
    <row r="1487" customFormat="false" ht="14.65" hidden="false" customHeight="false" outlineLevel="0" collapsed="false">
      <c r="A1487" s="11" t="n">
        <v>1994.03</v>
      </c>
      <c r="B1487" s="1" t="n">
        <v>463.81</v>
      </c>
      <c r="C1487" s="2" t="n">
        <v>12.71</v>
      </c>
      <c r="D1487" s="1" t="n">
        <v>22.71</v>
      </c>
      <c r="E1487" s="1" t="n">
        <v>147.2</v>
      </c>
      <c r="F1487" s="2" t="n">
        <f aca="false">F1486+1/12</f>
        <v>1994.20833333322</v>
      </c>
      <c r="G1487" s="3" t="n">
        <v>6.48</v>
      </c>
      <c r="H1487" s="2" t="n">
        <v>1013.1412705163</v>
      </c>
      <c r="I1487" s="2" t="n">
        <v>27.7635789402174</v>
      </c>
      <c r="J1487" s="4" t="n">
        <f aca="false">J1486*((H1487+(I1487/12))/H1486)</f>
        <v>384755.526573649</v>
      </c>
      <c r="K1487" s="2" t="n">
        <f aca="false">D1487*$E$1862/E1487</f>
        <v>49.6074648097826</v>
      </c>
      <c r="L1487" s="4" t="n">
        <f aca="false">K1487*(J1487/H1487)</f>
        <v>18839.1755427601</v>
      </c>
      <c r="M1487" s="26" t="n">
        <f aca="false">H1487/AVERAGE(K1367:K1486)</f>
        <v>20.8333758894604</v>
      </c>
      <c r="O1487" s="6" t="n">
        <f aca="false">J1487/AVERAGE(L1367:L1486)</f>
        <v>24.3599404181089</v>
      </c>
      <c r="Q1487" s="29" t="n">
        <f aca="false">1/M1487-(G1487/100-(((E1487/E1367)^(1/10))-1))</f>
        <v>0.0199546784883649</v>
      </c>
      <c r="R1487" s="3" t="n">
        <f aca="false">((G1487/G1488+G1487/1200+((1+G1488/1200)^(-119))*(1-G1487/G1488)))</f>
        <v>0.97038865435691</v>
      </c>
      <c r="S1487" s="3" t="n">
        <f aca="false">S1486*R1486*E1486/E1487</f>
        <v>22.7460034451593</v>
      </c>
      <c r="T1487" s="9" t="n">
        <f aca="false">(($J1607/$J1487)^(1/10)-1)</f>
        <v>0.0852579855183391</v>
      </c>
      <c r="U1487" s="9" t="n">
        <f aca="false">(($S1607/$S1487)^(1/10)-1)</f>
        <v>0.0535007398330722</v>
      </c>
      <c r="V1487" s="9" t="n">
        <f aca="false">T1487-U1487</f>
        <v>0.0317572456852668</v>
      </c>
      <c r="Y1487" s="28"/>
      <c r="Z1487" s="28"/>
    </row>
    <row r="1488" customFormat="false" ht="14.65" hidden="false" customHeight="false" outlineLevel="0" collapsed="false">
      <c r="A1488" s="11" t="n">
        <v>1994.04</v>
      </c>
      <c r="B1488" s="1" t="n">
        <v>447.23</v>
      </c>
      <c r="C1488" s="2" t="n">
        <v>12.7533</v>
      </c>
      <c r="D1488" s="1" t="n">
        <v>23.54</v>
      </c>
      <c r="E1488" s="1" t="n">
        <v>147.4</v>
      </c>
      <c r="F1488" s="2" t="n">
        <f aca="false">F1487+1/12</f>
        <v>1994.29166666655</v>
      </c>
      <c r="G1488" s="3" t="n">
        <v>6.97</v>
      </c>
      <c r="H1488" s="2" t="n">
        <v>975.598566214383</v>
      </c>
      <c r="I1488" s="2" t="n">
        <v>27.8203635590231</v>
      </c>
      <c r="J1488" s="4" t="n">
        <f aca="false">J1487*((H1488+(I1488/12))/H1487)</f>
        <v>371378.557203366</v>
      </c>
      <c r="K1488" s="2" t="n">
        <f aca="false">D1488*$E$1862/E1488</f>
        <v>51.3507373134328</v>
      </c>
      <c r="L1488" s="4" t="n">
        <f aca="false">K1488*(J1488/H1488)</f>
        <v>19547.551006344</v>
      </c>
      <c r="M1488" s="26" t="n">
        <f aca="false">H1488/AVERAGE(K1368:K1487)</f>
        <v>20.0552500850639</v>
      </c>
      <c r="O1488" s="6" t="n">
        <f aca="false">J1488/AVERAGE(L1368:L1487)</f>
        <v>23.4400992394594</v>
      </c>
      <c r="Q1488" s="29" t="n">
        <f aca="false">1/M1488-(G1488/100-(((E1488/E1368)^(1/10))-1))</f>
        <v>0.016553849274837</v>
      </c>
      <c r="R1488" s="3" t="n">
        <f aca="false">((G1488/G1489+G1488/1200+((1+G1489/1200)^(-119))*(1-G1488/G1489)))</f>
        <v>0.990941497938113</v>
      </c>
      <c r="S1488" s="3" t="n">
        <f aca="false">S1487*R1487*E1487/E1488</f>
        <v>22.0425146063871</v>
      </c>
      <c r="T1488" s="9" t="n">
        <f aca="false">(($J1608/$J1488)^(1/10)-1)</f>
        <v>0.0898080685186902</v>
      </c>
      <c r="U1488" s="9" t="n">
        <f aca="false">(($S1608/$S1488)^(1/10)-1)</f>
        <v>0.0523236830342602</v>
      </c>
      <c r="V1488" s="9" t="n">
        <f aca="false">T1488-U1488</f>
        <v>0.03748438548443</v>
      </c>
      <c r="Y1488" s="28"/>
      <c r="Z1488" s="28"/>
    </row>
    <row r="1489" customFormat="false" ht="14.65" hidden="false" customHeight="false" outlineLevel="0" collapsed="false">
      <c r="A1489" s="11" t="n">
        <v>1994.05</v>
      </c>
      <c r="B1489" s="1" t="n">
        <v>450.9</v>
      </c>
      <c r="C1489" s="2" t="n">
        <v>12.7967</v>
      </c>
      <c r="D1489" s="1" t="n">
        <v>24.37</v>
      </c>
      <c r="E1489" s="1" t="n">
        <v>147.5</v>
      </c>
      <c r="F1489" s="2" t="n">
        <f aca="false">F1488+1/12</f>
        <v>1994.37499999989</v>
      </c>
      <c r="G1489" s="3" t="n">
        <v>7.18</v>
      </c>
      <c r="H1489" s="2" t="n">
        <v>982.93754440678</v>
      </c>
      <c r="I1489" s="2" t="n">
        <v>27.8961119416949</v>
      </c>
      <c r="J1489" s="4" t="n">
        <f aca="false">J1488*((H1489+(I1489/12))/H1488)</f>
        <v>375057.195194201</v>
      </c>
      <c r="K1489" s="2" t="n">
        <f aca="false">D1489*$E$1862/E1489</f>
        <v>53.1252782372881</v>
      </c>
      <c r="L1489" s="4" t="n">
        <f aca="false">K1489*(J1489/H1489)</f>
        <v>20270.8889928647</v>
      </c>
      <c r="M1489" s="26" t="n">
        <f aca="false">H1489/AVERAGE(K1369:K1488)</f>
        <v>20.1964924212815</v>
      </c>
      <c r="O1489" s="6" t="n">
        <f aca="false">J1489/AVERAGE(L1369:L1488)</f>
        <v>23.593459579735</v>
      </c>
      <c r="Q1489" s="29" t="n">
        <f aca="false">1/M1489-(G1489/100-(((E1489/E1369)^(1/10))-1))</f>
        <v>0.0138743245504507</v>
      </c>
      <c r="R1489" s="3" t="n">
        <f aca="false">((G1489/G1490+G1489/1200+((1+G1490/1200)^(-119))*(1-G1489/G1490)))</f>
        <v>1.01166683909429</v>
      </c>
      <c r="S1489" s="3" t="n">
        <f aca="false">S1488*R1488*E1488/E1489</f>
        <v>21.8280337356354</v>
      </c>
      <c r="T1489" s="9" t="n">
        <f aca="false">(($J1609/$J1489)^(1/10)-1)</f>
        <v>0.0852781230578767</v>
      </c>
      <c r="U1489" s="9" t="n">
        <f aca="false">(($S1609/$S1489)^(1/10)-1)</f>
        <v>0.0500088747298055</v>
      </c>
      <c r="V1489" s="9" t="n">
        <f aca="false">T1489-U1489</f>
        <v>0.0352692483280712</v>
      </c>
      <c r="Y1489" s="28"/>
      <c r="Z1489" s="28"/>
    </row>
    <row r="1490" customFormat="false" ht="14.65" hidden="false" customHeight="false" outlineLevel="0" collapsed="false">
      <c r="A1490" s="11" t="n">
        <v>1994.06</v>
      </c>
      <c r="B1490" s="1" t="n">
        <v>454.83</v>
      </c>
      <c r="C1490" s="2" t="n">
        <v>12.84</v>
      </c>
      <c r="D1490" s="1" t="n">
        <v>25.2</v>
      </c>
      <c r="E1490" s="1" t="n">
        <v>148</v>
      </c>
      <c r="F1490" s="2" t="n">
        <f aca="false">F1489+1/12</f>
        <v>1994.45833333322</v>
      </c>
      <c r="G1490" s="3" t="n">
        <v>7.1</v>
      </c>
      <c r="H1490" s="2" t="n">
        <v>988.155053108108</v>
      </c>
      <c r="I1490" s="2" t="n">
        <v>27.8959410810811</v>
      </c>
      <c r="J1490" s="4" t="n">
        <f aca="false">J1489*((H1490+(I1490/12))/H1489)</f>
        <v>377935.043653427</v>
      </c>
      <c r="K1490" s="2" t="n">
        <f aca="false">D1490*$E$1862/E1490</f>
        <v>54.7490432432432</v>
      </c>
      <c r="L1490" s="4" t="n">
        <f aca="false">K1490*(J1490/H1490)</f>
        <v>20939.6106238954</v>
      </c>
      <c r="M1490" s="26" t="n">
        <f aca="false">H1490/AVERAGE(K1370:K1489)</f>
        <v>20.2907636906703</v>
      </c>
      <c r="O1490" s="6" t="n">
        <f aca="false">J1490/AVERAGE(L1370:L1489)</f>
        <v>23.690087234432</v>
      </c>
      <c r="Q1490" s="29" t="n">
        <f aca="false">1/M1490-(G1490/100-(((E1490/E1370)^(1/10))-1))</f>
        <v>0.0144947402163953</v>
      </c>
      <c r="R1490" s="3" t="n">
        <f aca="false">((G1490/G1491+G1490/1200+((1+G1491/1200)^(-119))*(1-G1490/G1491)))</f>
        <v>0.99183211848935</v>
      </c>
      <c r="S1490" s="3" t="n">
        <f aca="false">S1489*R1489*E1489/E1490</f>
        <v>22.0080941838759</v>
      </c>
      <c r="T1490" s="9" t="n">
        <f aca="false">(($J1610/$J1490)^(1/10)-1)</f>
        <v>0.0871658207274506</v>
      </c>
      <c r="U1490" s="9" t="n">
        <f aca="false">(($S1610/$S1490)^(1/10)-1)</f>
        <v>0.0491434942531375</v>
      </c>
      <c r="V1490" s="9" t="n">
        <f aca="false">T1490-U1490</f>
        <v>0.0380223264743131</v>
      </c>
      <c r="Y1490" s="28"/>
      <c r="Z1490" s="28"/>
    </row>
    <row r="1491" customFormat="false" ht="14.65" hidden="false" customHeight="false" outlineLevel="0" collapsed="false">
      <c r="A1491" s="11" t="n">
        <v>1994.07</v>
      </c>
      <c r="B1491" s="1" t="n">
        <v>451.4</v>
      </c>
      <c r="C1491" s="2" t="n">
        <v>12.87</v>
      </c>
      <c r="D1491" s="1" t="n">
        <v>25.91</v>
      </c>
      <c r="E1491" s="1" t="n">
        <v>148.4</v>
      </c>
      <c r="F1491" s="2" t="n">
        <f aca="false">F1490+1/12</f>
        <v>1994.54166666655</v>
      </c>
      <c r="G1491" s="3" t="n">
        <v>7.3</v>
      </c>
      <c r="H1491" s="2" t="n">
        <v>978.05969541779</v>
      </c>
      <c r="I1491" s="2" t="n">
        <v>27.8857516172507</v>
      </c>
      <c r="J1491" s="4" t="n">
        <f aca="false">J1490*((H1491+(I1491/12))/H1490)</f>
        <v>374962.697147092</v>
      </c>
      <c r="K1491" s="2" t="n">
        <f aca="false">D1491*$E$1862/E1491</f>
        <v>56.1398464959569</v>
      </c>
      <c r="L1491" s="4" t="n">
        <f aca="false">K1491*(J1491/H1491)</f>
        <v>21522.5597764314</v>
      </c>
      <c r="M1491" s="26" t="n">
        <f aca="false">H1491/AVERAGE(K1371:K1490)</f>
        <v>20.0679518161422</v>
      </c>
      <c r="O1491" s="6" t="n">
        <f aca="false">J1491/AVERAGE(L1371:L1490)</f>
        <v>23.4158890761099</v>
      </c>
      <c r="Q1491" s="29" t="n">
        <f aca="false">1/M1491-(G1491/100-(((E1491/E1371)^(1/10))-1))</f>
        <v>0.0129226879446433</v>
      </c>
      <c r="R1491" s="3" t="n">
        <f aca="false">((G1491/G1492+G1491/1200+((1+G1492/1200)^(-119))*(1-G1491/G1492)))</f>
        <v>1.01031982821518</v>
      </c>
      <c r="S1491" s="3" t="n">
        <f aca="false">S1490*R1490*E1490/E1491</f>
        <v>21.7694981966941</v>
      </c>
      <c r="T1491" s="9" t="n">
        <f aca="false">(($J1611/$J1491)^(1/10)-1)</f>
        <v>0.0857371728216081</v>
      </c>
      <c r="U1491" s="9" t="n">
        <f aca="false">(($S1611/$S1491)^(1/10)-1)</f>
        <v>0.0527746611856865</v>
      </c>
      <c r="V1491" s="9" t="n">
        <f aca="false">T1491-U1491</f>
        <v>0.0329625116359216</v>
      </c>
      <c r="Y1491" s="28"/>
      <c r="Z1491" s="28"/>
    </row>
    <row r="1492" customFormat="false" ht="14.65" hidden="false" customHeight="false" outlineLevel="0" collapsed="false">
      <c r="A1492" s="11" t="n">
        <v>1994.08</v>
      </c>
      <c r="B1492" s="1" t="n">
        <v>464.24</v>
      </c>
      <c r="C1492" s="2" t="n">
        <v>12.9</v>
      </c>
      <c r="D1492" s="1" t="n">
        <v>26.62</v>
      </c>
      <c r="E1492" s="1" t="n">
        <v>149</v>
      </c>
      <c r="F1492" s="2" t="n">
        <f aca="false">F1491+1/12</f>
        <v>1994.62499999989</v>
      </c>
      <c r="G1492" s="3" t="n">
        <v>7.24</v>
      </c>
      <c r="H1492" s="2" t="n">
        <v>1001.82992</v>
      </c>
      <c r="I1492" s="2" t="n">
        <v>27.8382</v>
      </c>
      <c r="J1492" s="4" t="n">
        <f aca="false">J1491*((H1492+(I1492/12))/H1491)</f>
        <v>384964.954453008</v>
      </c>
      <c r="K1492" s="2" t="n">
        <f aca="false">D1492*$E$1862/E1492</f>
        <v>57.44596</v>
      </c>
      <c r="L1492" s="4" t="n">
        <f aca="false">K1492*(J1492/H1492)</f>
        <v>22074.2871952849</v>
      </c>
      <c r="M1492" s="26" t="n">
        <f aca="false">H1492/AVERAGE(K1372:K1491)</f>
        <v>20.5355494047556</v>
      </c>
      <c r="O1492" s="6" t="n">
        <f aca="false">J1492/AVERAGE(L1372:L1491)</f>
        <v>23.9450209326116</v>
      </c>
      <c r="Q1492" s="29" t="n">
        <f aca="false">1/M1492-(G1492/100-(((E1492/E1372)^(1/10))-1))</f>
        <v>0.0124087449664432</v>
      </c>
      <c r="R1492" s="3" t="n">
        <f aca="false">((G1492/G1493+G1492/1200+((1+G1493/1200)^(-119))*(1-G1492/G1493)))</f>
        <v>0.990648414384985</v>
      </c>
      <c r="S1492" s="3" t="n">
        <f aca="false">S1491*R1491*E1491/E1492</f>
        <v>21.9055886085687</v>
      </c>
      <c r="T1492" s="9" t="n">
        <f aca="false">(($J1612/$J1492)^(1/10)-1)</f>
        <v>0.0813150700249781</v>
      </c>
      <c r="U1492" s="9" t="n">
        <f aca="false">(($S1612/$S1492)^(1/10)-1)</f>
        <v>0.0543038421349755</v>
      </c>
      <c r="V1492" s="9" t="n">
        <f aca="false">T1492-U1492</f>
        <v>0.0270112278900025</v>
      </c>
      <c r="Y1492" s="28"/>
      <c r="Z1492" s="28"/>
    </row>
    <row r="1493" customFormat="false" ht="14.65" hidden="false" customHeight="false" outlineLevel="0" collapsed="false">
      <c r="A1493" s="11" t="n">
        <v>1994.09</v>
      </c>
      <c r="B1493" s="1" t="n">
        <v>466.96</v>
      </c>
      <c r="C1493" s="2" t="n">
        <v>12.92</v>
      </c>
      <c r="D1493" s="1" t="n">
        <v>27.33</v>
      </c>
      <c r="E1493" s="1" t="n">
        <v>149.4</v>
      </c>
      <c r="F1493" s="2" t="n">
        <f aca="false">F1492+1/12</f>
        <v>1994.70833333322</v>
      </c>
      <c r="G1493" s="3" t="n">
        <v>7.46</v>
      </c>
      <c r="H1493" s="2" t="n">
        <v>1005.00168888889</v>
      </c>
      <c r="I1493" s="2" t="n">
        <v>27.8067111111111</v>
      </c>
      <c r="J1493" s="4" t="n">
        <f aca="false">J1492*((H1493+(I1493/12))/H1492)</f>
        <v>387074.165404581</v>
      </c>
      <c r="K1493" s="2" t="n">
        <f aca="false">D1493*$E$1862/E1493</f>
        <v>58.8202333333333</v>
      </c>
      <c r="L1493" s="4" t="n">
        <f aca="false">K1493*(J1493/H1493)</f>
        <v>22654.4820552236</v>
      </c>
      <c r="M1493" s="26" t="n">
        <f aca="false">H1493/AVERAGE(K1373:K1492)</f>
        <v>20.5764501008189</v>
      </c>
      <c r="O1493" s="6" t="n">
        <f aca="false">J1493/AVERAGE(L1373:L1492)</f>
        <v>23.9753691027534</v>
      </c>
      <c r="Q1493" s="29" t="n">
        <f aca="false">1/M1493-(G1493/100-(((E1493/E1373)^(1/10))-1))</f>
        <v>0.00989518531805644</v>
      </c>
      <c r="R1493" s="3" t="n">
        <f aca="false">((G1493/G1494+G1493/1200+((1+G1494/1200)^(-119))*(1-G1493/G1494)))</f>
        <v>0.986873306770536</v>
      </c>
      <c r="S1493" s="3" t="n">
        <f aca="false">S1492*R1492*E1492/E1493</f>
        <v>21.6426355861179</v>
      </c>
      <c r="T1493" s="9" t="n">
        <f aca="false">(($J1613/$J1493)^(1/10)-1)</f>
        <v>0.0834676666405327</v>
      </c>
      <c r="U1493" s="9" t="n">
        <f aca="false">(($S1613/$S1493)^(1/10)-1)</f>
        <v>0.0570063477490363</v>
      </c>
      <c r="V1493" s="9" t="n">
        <f aca="false">T1493-U1493</f>
        <v>0.0264613188914964</v>
      </c>
      <c r="Y1493" s="28"/>
      <c r="Z1493" s="28"/>
    </row>
    <row r="1494" customFormat="false" ht="14.65" hidden="false" customHeight="false" outlineLevel="0" collapsed="false">
      <c r="A1494" s="11" t="n">
        <v>1994.1</v>
      </c>
      <c r="B1494" s="1" t="n">
        <v>463.81</v>
      </c>
      <c r="C1494" s="2" t="n">
        <v>13.0133</v>
      </c>
      <c r="D1494" s="1" t="n">
        <v>28.42</v>
      </c>
      <c r="E1494" s="1" t="n">
        <v>149.5</v>
      </c>
      <c r="F1494" s="2" t="n">
        <f aca="false">F1493+1/12</f>
        <v>1994.79166666655</v>
      </c>
      <c r="G1494" s="3" t="n">
        <v>7.74</v>
      </c>
      <c r="H1494" s="2" t="n">
        <v>997.554481739131</v>
      </c>
      <c r="I1494" s="2" t="n">
        <v>27.9887793217391</v>
      </c>
      <c r="J1494" s="4" t="n">
        <f aca="false">J1493*((H1494+(I1494/12))/H1493)</f>
        <v>385104.208142232</v>
      </c>
      <c r="K1494" s="2" t="n">
        <f aca="false">D1494*$E$1862/E1494</f>
        <v>61.1252417391304</v>
      </c>
      <c r="L1494" s="4" t="n">
        <f aca="false">K1494*(J1494/H1494)</f>
        <v>23597.2954343422</v>
      </c>
      <c r="M1494" s="26" t="n">
        <f aca="false">H1494/AVERAGE(K1374:K1493)</f>
        <v>20.3957592824103</v>
      </c>
      <c r="O1494" s="6" t="n">
        <f aca="false">J1494/AVERAGE(L1374:L1493)</f>
        <v>23.7478310338578</v>
      </c>
      <c r="Q1494" s="29" t="n">
        <f aca="false">1/M1494-(G1494/100-(((E1494/E1374)^(1/10))-1))</f>
        <v>0.00729952779008269</v>
      </c>
      <c r="R1494" s="3" t="n">
        <f aca="false">((G1494/G1495+G1494/1200+((1+G1495/1200)^(-119))*(1-G1494/G1495)))</f>
        <v>0.991395963323613</v>
      </c>
      <c r="S1494" s="3" t="n">
        <f aca="false">S1493*R1493*E1493/E1494</f>
        <v>21.3442526997084</v>
      </c>
      <c r="T1494" s="9" t="n">
        <f aca="false">(($J1614/$J1494)^(1/10)-1)</f>
        <v>0.0835632992767432</v>
      </c>
      <c r="U1494" s="9" t="n">
        <f aca="false">(($S1614/$S1494)^(1/10)-1)</f>
        <v>0.0585397106986694</v>
      </c>
      <c r="V1494" s="9" t="n">
        <f aca="false">T1494-U1494</f>
        <v>0.0250235885780739</v>
      </c>
      <c r="Y1494" s="28"/>
      <c r="Z1494" s="28"/>
    </row>
    <row r="1495" customFormat="false" ht="14.65" hidden="false" customHeight="false" outlineLevel="0" collapsed="false">
      <c r="A1495" s="11" t="n">
        <v>1994.11</v>
      </c>
      <c r="B1495" s="1" t="n">
        <v>461.01</v>
      </c>
      <c r="C1495" s="2" t="n">
        <v>13.0967</v>
      </c>
      <c r="D1495" s="1" t="n">
        <v>29.51</v>
      </c>
      <c r="E1495" s="1" t="n">
        <v>149.7</v>
      </c>
      <c r="F1495" s="2" t="n">
        <f aca="false">F1494+1/12</f>
        <v>1994.87499999989</v>
      </c>
      <c r="G1495" s="3" t="n">
        <v>7.96</v>
      </c>
      <c r="H1495" s="2" t="n">
        <v>990.207597995992</v>
      </c>
      <c r="I1495" s="2" t="n">
        <v>28.1305217862392</v>
      </c>
      <c r="J1495" s="4" t="n">
        <f aca="false">J1494*((H1495+(I1495/12))/H1494)</f>
        <v>383172.934524211</v>
      </c>
      <c r="K1495" s="2" t="n">
        <f aca="false">D1495*$E$1862/E1495</f>
        <v>63.3847990647963</v>
      </c>
      <c r="L1495" s="4" t="n">
        <f aca="false">K1495*(J1495/H1495)</f>
        <v>24527.5228255558</v>
      </c>
      <c r="M1495" s="26" t="n">
        <f aca="false">H1495/AVERAGE(K1375:K1494)</f>
        <v>20.2094730203941</v>
      </c>
      <c r="O1495" s="6" t="n">
        <f aca="false">J1495/AVERAGE(L1375:L1494)</f>
        <v>23.5137543364518</v>
      </c>
      <c r="Q1495" s="29" t="n">
        <f aca="false">1/M1495-(G1495/100-(((E1495/E1375)^(1/10))-1))</f>
        <v>0.00568994097698411</v>
      </c>
      <c r="R1495" s="3" t="n">
        <f aca="false">((G1495/G1496+G1495/1200+((1+G1496/1200)^(-119))*(1-G1495/G1496)))</f>
        <v>1.01696439258311</v>
      </c>
      <c r="S1495" s="3" t="n">
        <f aca="false">S1494*R1494*E1494/E1495</f>
        <v>21.1323352839959</v>
      </c>
      <c r="T1495" s="9" t="n">
        <f aca="false">(($J1615/$J1495)^(1/10)-1)</f>
        <v>0.0891193770790324</v>
      </c>
      <c r="U1495" s="9" t="n">
        <f aca="false">(($S1615/$S1495)^(1/10)-1)</f>
        <v>0.0591295730127228</v>
      </c>
      <c r="V1495" s="9" t="n">
        <f aca="false">T1495-U1495</f>
        <v>0.0299898040663096</v>
      </c>
      <c r="Y1495" s="28"/>
      <c r="Z1495" s="28"/>
    </row>
    <row r="1496" customFormat="false" ht="14.65" hidden="false" customHeight="false" outlineLevel="0" collapsed="false">
      <c r="A1496" s="11" t="n">
        <v>1994.12</v>
      </c>
      <c r="B1496" s="1" t="n">
        <v>455.19</v>
      </c>
      <c r="C1496" s="2" t="n">
        <v>13.17</v>
      </c>
      <c r="D1496" s="1" t="n">
        <v>30.6</v>
      </c>
      <c r="E1496" s="1" t="n">
        <v>149.7</v>
      </c>
      <c r="F1496" s="2" t="n">
        <f aca="false">F1495+1/12</f>
        <v>1994.95833333322</v>
      </c>
      <c r="G1496" s="3" t="n">
        <v>7.81</v>
      </c>
      <c r="H1496" s="2" t="n">
        <v>977.706766733467</v>
      </c>
      <c r="I1496" s="2" t="n">
        <v>28.2879635270541</v>
      </c>
      <c r="J1496" s="4" t="n">
        <f aca="false">J1495*((H1496+(I1496/12))/H1495)</f>
        <v>379247.78282839</v>
      </c>
      <c r="K1496" s="2" t="n">
        <f aca="false">D1496*$E$1862/E1496</f>
        <v>65.7260200400802</v>
      </c>
      <c r="L1496" s="4" t="n">
        <f aca="false">K1496*(J1496/H1496)</f>
        <v>25494.8091007024</v>
      </c>
      <c r="M1496" s="26" t="n">
        <f aca="false">H1496/AVERAGE(K1376:K1495)</f>
        <v>19.9114841080903</v>
      </c>
      <c r="O1496" s="6" t="n">
        <f aca="false">J1496/AVERAGE(L1376:L1495)</f>
        <v>23.1501107852238</v>
      </c>
      <c r="Q1496" s="29" t="n">
        <f aca="false">1/M1496-(G1496/100-(((E1496/E1376)^(1/10))-1))</f>
        <v>0.00793046897732309</v>
      </c>
      <c r="R1496" s="3" t="n">
        <f aca="false">((G1496/G1497+G1496/1200+((1+G1497/1200)^(-119))*(1-G1496/G1497)))</f>
        <v>1.00857723796298</v>
      </c>
      <c r="S1496" s="3" t="n">
        <f aca="false">S1495*R1495*E1495/E1496</f>
        <v>21.4908325159516</v>
      </c>
      <c r="T1496" s="9" t="n">
        <f aca="false">(($J1616/$J1496)^(1/10)-1)</f>
        <v>0.0935812392019217</v>
      </c>
      <c r="U1496" s="9" t="n">
        <f aca="false">(($S1616/$S1496)^(1/10)-1)</f>
        <v>0.0577648089498486</v>
      </c>
      <c r="V1496" s="9" t="n">
        <f aca="false">T1496-U1496</f>
        <v>0.0358164302520732</v>
      </c>
      <c r="Y1496" s="28"/>
      <c r="Z1496" s="28"/>
    </row>
    <row r="1497" customFormat="false" ht="14.65" hidden="false" customHeight="false" outlineLevel="0" collapsed="false">
      <c r="A1497" s="11" t="n">
        <v>1995.01</v>
      </c>
      <c r="B1497" s="1" t="n">
        <v>465.25</v>
      </c>
      <c r="C1497" s="2" t="n">
        <v>13.18</v>
      </c>
      <c r="D1497" s="1" t="n">
        <v>31.25</v>
      </c>
      <c r="E1497" s="1" t="n">
        <v>150.3</v>
      </c>
      <c r="F1497" s="2" t="n">
        <f aca="false">F1496+1/12</f>
        <v>1995.04166666655</v>
      </c>
      <c r="G1497" s="3" t="n">
        <v>7.78</v>
      </c>
      <c r="H1497" s="2" t="n">
        <v>995.325452428476</v>
      </c>
      <c r="I1497" s="2" t="n">
        <v>28.1964308715902</v>
      </c>
      <c r="J1497" s="4" t="n">
        <f aca="false">J1496*((H1497+(I1497/12))/H1496)</f>
        <v>386993.425218143</v>
      </c>
      <c r="K1497" s="2" t="n">
        <f aca="false">D1497*$E$1862/E1497</f>
        <v>66.8542082501663</v>
      </c>
      <c r="L1497" s="4" t="n">
        <f aca="false">K1497*(J1497/H1497)</f>
        <v>25993.6475831638</v>
      </c>
      <c r="M1497" s="26" t="n">
        <f aca="false">H1497/AVERAGE(K1377:K1496)</f>
        <v>20.2191194224573</v>
      </c>
      <c r="O1497" s="6" t="n">
        <f aca="false">J1497/AVERAGE(L1377:L1496)</f>
        <v>23.4883726365587</v>
      </c>
      <c r="Q1497" s="29" t="n">
        <f aca="false">1/M1497-(G1497/100-(((E1497/E1377)^(1/10))-1))</f>
        <v>0.00768413220032451</v>
      </c>
      <c r="R1497" s="3" t="n">
        <f aca="false">((G1497/G1498+G1497/1200+((1+G1498/1200)^(-119))*(1-G1497/G1498)))</f>
        <v>1.02815261453432</v>
      </c>
      <c r="S1497" s="3" t="n">
        <f aca="false">S1496*R1496*E1496/E1497</f>
        <v>21.5886368976671</v>
      </c>
      <c r="T1497" s="9" t="n">
        <f aca="false">(($J1617/$J1497)^(1/10)-1)</f>
        <v>0.0896641536381608</v>
      </c>
      <c r="U1497" s="9" t="n">
        <f aca="false">(($S1617/$S1497)^(1/10)-1)</f>
        <v>0.0575199029762485</v>
      </c>
      <c r="V1497" s="9" t="n">
        <f aca="false">T1497-U1497</f>
        <v>0.0321442506619123</v>
      </c>
      <c r="Y1497" s="28"/>
      <c r="Z1497" s="28"/>
    </row>
    <row r="1498" customFormat="false" ht="14.65" hidden="false" customHeight="false" outlineLevel="0" collapsed="false">
      <c r="A1498" s="11" t="n">
        <v>1995.02</v>
      </c>
      <c r="B1498" s="1" t="n">
        <v>481.92</v>
      </c>
      <c r="C1498" s="2" t="n">
        <v>13.18</v>
      </c>
      <c r="D1498" s="1" t="n">
        <v>31.9</v>
      </c>
      <c r="E1498" s="1" t="n">
        <v>150.9</v>
      </c>
      <c r="F1498" s="2" t="n">
        <f aca="false">F1497+1/12</f>
        <v>1995.12499999989</v>
      </c>
      <c r="G1498" s="3" t="n">
        <v>7.47</v>
      </c>
      <c r="H1498" s="2" t="n">
        <v>1026.88880477137</v>
      </c>
      <c r="I1498" s="2" t="n">
        <v>28.0843178263751</v>
      </c>
      <c r="J1498" s="4" t="n">
        <f aca="false">J1497*((H1498+(I1498/12))/H1497)</f>
        <v>400175.559428694</v>
      </c>
      <c r="K1498" s="2" t="n">
        <f aca="false">D1498*$E$1862/E1498</f>
        <v>67.9734247846256</v>
      </c>
      <c r="L1498" s="4" t="n">
        <f aca="false">K1498*(J1498/H1498)</f>
        <v>26489.0445421965</v>
      </c>
      <c r="M1498" s="26" t="n">
        <f aca="false">H1498/AVERAGE(K1378:K1497)</f>
        <v>20.8025717643327</v>
      </c>
      <c r="O1498" s="6" t="n">
        <f aca="false">J1498/AVERAGE(L1378:L1497)</f>
        <v>24.1442822439064</v>
      </c>
      <c r="Q1498" s="29" t="n">
        <f aca="false">1/M1498-(G1498/100-(((E1498/E1378)^(1/10))-1))</f>
        <v>0.00931988864862307</v>
      </c>
      <c r="R1498" s="3" t="n">
        <f aca="false">((G1498/G1499+G1498/1200+((1+G1499/1200)^(-119))*(1-G1498/G1499)))</f>
        <v>1.02532272306644</v>
      </c>
      <c r="S1498" s="3" t="n">
        <f aca="false">S1497*R1497*E1497/E1498</f>
        <v>22.1081573533894</v>
      </c>
      <c r="T1498" s="9" t="n">
        <f aca="false">(($J1618/$J1498)^(1/10)-1)</f>
        <v>0.0872089988587272</v>
      </c>
      <c r="U1498" s="9" t="n">
        <f aca="false">(($S1618/$S1498)^(1/10)-1)</f>
        <v>0.0551972074196505</v>
      </c>
      <c r="V1498" s="9" t="n">
        <f aca="false">T1498-U1498</f>
        <v>0.0320117914390767</v>
      </c>
      <c r="Y1498" s="28"/>
      <c r="Z1498" s="28"/>
    </row>
    <row r="1499" customFormat="false" ht="14.65" hidden="false" customHeight="false" outlineLevel="0" collapsed="false">
      <c r="A1499" s="11" t="n">
        <v>1995.03</v>
      </c>
      <c r="B1499" s="1" t="n">
        <v>493.15</v>
      </c>
      <c r="C1499" s="2" t="n">
        <v>13.17</v>
      </c>
      <c r="D1499" s="1" t="n">
        <v>32.55</v>
      </c>
      <c r="E1499" s="1" t="n">
        <v>151.4</v>
      </c>
      <c r="F1499" s="2" t="n">
        <f aca="false">F1498+1/12</f>
        <v>1995.20833333322</v>
      </c>
      <c r="G1499" s="3" t="n">
        <v>7.2</v>
      </c>
      <c r="H1499" s="2" t="n">
        <v>1047.34767040951</v>
      </c>
      <c r="I1499" s="2" t="n">
        <v>27.9703311756935</v>
      </c>
      <c r="J1499" s="4" t="n">
        <f aca="false">J1498*((H1499+(I1499/12))/H1498)</f>
        <v>409056.649120957</v>
      </c>
      <c r="K1499" s="2" t="n">
        <f aca="false">D1499*$E$1862/E1499</f>
        <v>69.1294062087186</v>
      </c>
      <c r="L1499" s="4" t="n">
        <f aca="false">K1499*(J1499/H1499)</f>
        <v>26999.4807439667</v>
      </c>
      <c r="M1499" s="26" t="n">
        <f aca="false">H1499/AVERAGE(K1379:K1498)</f>
        <v>21.152737302037</v>
      </c>
      <c r="O1499" s="6" t="n">
        <f aca="false">J1499/AVERAGE(L1379:L1498)</f>
        <v>24.5273208220947</v>
      </c>
      <c r="Q1499" s="29" t="n">
        <f aca="false">1/M1499-(G1499/100-(((E1499/E1379)^(1/10))-1))</f>
        <v>0.0111766166018618</v>
      </c>
      <c r="R1499" s="3" t="n">
        <f aca="false">((G1499/G1500+G1499/1200+((1+G1500/1200)^(-119))*(1-G1499/G1500)))</f>
        <v>1.01596365667819</v>
      </c>
      <c r="S1499" s="3" t="n">
        <f aca="false">S1498*R1498*E1498/E1499</f>
        <v>22.5931348178559</v>
      </c>
      <c r="T1499" s="9" t="n">
        <f aca="false">(($J1619/$J1499)^(1/10)-1)</f>
        <v>0.0837050012168039</v>
      </c>
      <c r="U1499" s="9" t="n">
        <f aca="false">(($S1619/$S1499)^(1/10)-1)</f>
        <v>0.0496572814170528</v>
      </c>
      <c r="V1499" s="9" t="n">
        <f aca="false">T1499-U1499</f>
        <v>0.0340477197997511</v>
      </c>
      <c r="Y1499" s="28"/>
      <c r="Z1499" s="28"/>
    </row>
    <row r="1500" customFormat="false" ht="14.65" hidden="false" customHeight="false" outlineLevel="0" collapsed="false">
      <c r="A1500" s="11" t="n">
        <v>1995.04</v>
      </c>
      <c r="B1500" s="1" t="n">
        <v>507.91</v>
      </c>
      <c r="C1500" s="2" t="n">
        <v>13.2433</v>
      </c>
      <c r="D1500" s="1" t="n">
        <v>33.1767</v>
      </c>
      <c r="E1500" s="1" t="n">
        <v>151.9</v>
      </c>
      <c r="F1500" s="2" t="n">
        <f aca="false">F1499+1/12</f>
        <v>1995.29166666655</v>
      </c>
      <c r="G1500" s="3" t="n">
        <v>7.06</v>
      </c>
      <c r="H1500" s="2" t="n">
        <v>1075.14415549704</v>
      </c>
      <c r="I1500" s="2" t="n">
        <v>28.0334244147465</v>
      </c>
      <c r="J1500" s="4" t="n">
        <f aca="false">J1499*((H1500+(I1500/12))/H1499)</f>
        <v>420825.369559604</v>
      </c>
      <c r="K1500" s="2" t="n">
        <f aca="false">D1500*$E$1862/E1500</f>
        <v>70.2284560329164</v>
      </c>
      <c r="L1500" s="4" t="n">
        <f aca="false">K1500*(J1500/H1500)</f>
        <v>27488.3287162452</v>
      </c>
      <c r="M1500" s="26" t="n">
        <f aca="false">H1500/AVERAGE(K1380:K1499)</f>
        <v>21.6427392618797</v>
      </c>
      <c r="O1500" s="6" t="n">
        <f aca="false">J1500/AVERAGE(L1380:L1499)</f>
        <v>25.0704448085467</v>
      </c>
      <c r="Q1500" s="29" t="n">
        <f aca="false">1/M1500-(G1500/100-(((E1500/E1380)^(1/10))-1))</f>
        <v>0.0113621816253565</v>
      </c>
      <c r="R1500" s="3" t="n">
        <f aca="false">((G1500/G1501+G1500/1200+((1+G1501/1200)^(-119))*(1-G1500/G1501)))</f>
        <v>1.03707315002992</v>
      </c>
      <c r="S1500" s="3" t="n">
        <f aca="false">S1499*R1499*E1499/E1500</f>
        <v>22.8782482239457</v>
      </c>
      <c r="T1500" s="9" t="n">
        <f aca="false">(($J1620/$J1500)^(1/10)-1)</f>
        <v>0.0772831598298422</v>
      </c>
      <c r="U1500" s="9" t="n">
        <f aca="false">(($S1620/$S1500)^(1/10)-1)</f>
        <v>0.0493681462747007</v>
      </c>
      <c r="V1500" s="9" t="n">
        <f aca="false">T1500-U1500</f>
        <v>0.0279150135551416</v>
      </c>
      <c r="Y1500" s="28"/>
      <c r="Z1500" s="28"/>
    </row>
    <row r="1501" customFormat="false" ht="14.65" hidden="false" customHeight="false" outlineLevel="0" collapsed="false">
      <c r="A1501" s="11" t="n">
        <v>1995.05</v>
      </c>
      <c r="B1501" s="1" t="n">
        <v>523.81</v>
      </c>
      <c r="C1501" s="2" t="n">
        <v>13.3067</v>
      </c>
      <c r="D1501" s="1" t="n">
        <v>33.8033</v>
      </c>
      <c r="E1501" s="1" t="n">
        <v>152.2</v>
      </c>
      <c r="F1501" s="2" t="n">
        <f aca="false">F1500+1/12</f>
        <v>1995.37499999989</v>
      </c>
      <c r="G1501" s="3" t="n">
        <v>6.63</v>
      </c>
      <c r="H1501" s="2" t="n">
        <v>1106.61573600526</v>
      </c>
      <c r="I1501" s="2" t="n">
        <v>28.1121086162944</v>
      </c>
      <c r="J1501" s="4" t="n">
        <f aca="false">J1500*((H1501+(I1501/12))/H1500)</f>
        <v>434060.708095406</v>
      </c>
      <c r="K1501" s="2" t="n">
        <f aca="false">D1501*$E$1862/E1501</f>
        <v>71.4138021590013</v>
      </c>
      <c r="L1501" s="4" t="n">
        <f aca="false">K1501*(J1501/H1501)</f>
        <v>28011.4628089602</v>
      </c>
      <c r="M1501" s="26" t="n">
        <f aca="false">H1501/AVERAGE(K1381:K1500)</f>
        <v>22.19542669802</v>
      </c>
      <c r="O1501" s="6" t="n">
        <f aca="false">J1501/AVERAGE(L1381:L1500)</f>
        <v>25.6842177111279</v>
      </c>
      <c r="Q1501" s="29" t="n">
        <f aca="false">1/M1501-(G1501/100-(((E1501/E1381)^(1/10))-1))</f>
        <v>0.0143291727329355</v>
      </c>
      <c r="R1501" s="3" t="n">
        <f aca="false">((G1501/G1502+G1501/1200+((1+G1502/1200)^(-119))*(1-G1501/G1502)))</f>
        <v>1.03958192905944</v>
      </c>
      <c r="S1501" s="3" t="n">
        <f aca="false">S1500*R1500*E1500/E1501</f>
        <v>23.6796500336816</v>
      </c>
      <c r="T1501" s="9" t="n">
        <f aca="false">(($J1621/$J1501)^(1/10)-1)</f>
        <v>0.0754908214365984</v>
      </c>
      <c r="U1501" s="9" t="n">
        <f aca="false">(($S1621/$S1501)^(1/10)-1)</f>
        <v>0.0479277895119485</v>
      </c>
      <c r="V1501" s="9" t="n">
        <f aca="false">T1501-U1501</f>
        <v>0.0275630319246498</v>
      </c>
      <c r="Y1501" s="28"/>
      <c r="Z1501" s="28"/>
    </row>
    <row r="1502" customFormat="false" ht="14.65" hidden="false" customHeight="false" outlineLevel="0" collapsed="false">
      <c r="A1502" s="11" t="n">
        <v>1995.06</v>
      </c>
      <c r="B1502" s="1" t="n">
        <v>539.35</v>
      </c>
      <c r="C1502" s="2" t="n">
        <v>13.36</v>
      </c>
      <c r="D1502" s="1" t="n">
        <v>34.43</v>
      </c>
      <c r="E1502" s="1" t="n">
        <v>152.5</v>
      </c>
      <c r="F1502" s="2" t="n">
        <f aca="false">F1501+1/12</f>
        <v>1995.45833333322</v>
      </c>
      <c r="G1502" s="3" t="n">
        <v>6.17</v>
      </c>
      <c r="H1502" s="2" t="n">
        <v>1137.20444393443</v>
      </c>
      <c r="I1502" s="2" t="n">
        <v>28.1691876721311</v>
      </c>
      <c r="J1502" s="4" t="n">
        <f aca="false">J1501*((H1502+(I1502/12))/H1501)</f>
        <v>446979.631880116</v>
      </c>
      <c r="K1502" s="2" t="n">
        <f aca="false">D1502*$E$1862/E1502</f>
        <v>72.5946954754098</v>
      </c>
      <c r="L1502" s="4" t="n">
        <f aca="false">K1502*(J1502/H1502)</f>
        <v>28533.4360352876</v>
      </c>
      <c r="M1502" s="26" t="n">
        <f aca="false">H1502/AVERAGE(K1382:K1501)</f>
        <v>22.7183567595206</v>
      </c>
      <c r="O1502" s="6" t="n">
        <f aca="false">J1502/AVERAGE(L1382:L1501)</f>
        <v>26.2615217839711</v>
      </c>
      <c r="Q1502" s="29" t="n">
        <f aca="false">1/M1502-(G1502/100-(((E1502/E1382)^(1/10))-1))</f>
        <v>0.0178069058689434</v>
      </c>
      <c r="R1502" s="3" t="n">
        <f aca="false">((G1502/G1503+G1502/1200+((1+G1503/1200)^(-119))*(1-G1502/G1503)))</f>
        <v>0.997037575166566</v>
      </c>
      <c r="S1502" s="3" t="n">
        <f aca="false">S1501*R1501*E1501/E1502</f>
        <v>24.5685095016084</v>
      </c>
      <c r="T1502" s="9" t="n">
        <f aca="false">(($J1622/$J1502)^(1/10)-1)</f>
        <v>0.0746034625581</v>
      </c>
      <c r="U1502" s="9" t="n">
        <f aca="false">(($S1622/$S1502)^(1/10)-1)</f>
        <v>0.0455643770192491</v>
      </c>
      <c r="V1502" s="9" t="n">
        <f aca="false">T1502-U1502</f>
        <v>0.0290390855388509</v>
      </c>
      <c r="Y1502" s="28"/>
      <c r="Z1502" s="28"/>
    </row>
    <row r="1503" customFormat="false" ht="14.65" hidden="false" customHeight="false" outlineLevel="0" collapsed="false">
      <c r="A1503" s="11" t="n">
        <v>1995.07</v>
      </c>
      <c r="B1503" s="1" t="n">
        <v>557.37</v>
      </c>
      <c r="C1503" s="2" t="n">
        <v>13.44</v>
      </c>
      <c r="D1503" s="1" t="n">
        <v>34.68</v>
      </c>
      <c r="E1503" s="1" t="n">
        <v>152.5</v>
      </c>
      <c r="F1503" s="2" t="n">
        <f aca="false">F1502+1/12</f>
        <v>1995.54166666655</v>
      </c>
      <c r="G1503" s="3" t="n">
        <v>6.28</v>
      </c>
      <c r="H1503" s="2" t="n">
        <v>1175.19911173771</v>
      </c>
      <c r="I1503" s="2" t="n">
        <v>28.337865442623</v>
      </c>
      <c r="J1503" s="4" t="n">
        <f aca="false">J1502*((H1503+(I1503/12))/H1502)</f>
        <v>462841.669803886</v>
      </c>
      <c r="K1503" s="2" t="n">
        <f aca="false">D1503*$E$1862/E1503</f>
        <v>73.1218135081967</v>
      </c>
      <c r="L1503" s="4" t="n">
        <f aca="false">K1503*(J1503/H1503)</f>
        <v>28798.372909914</v>
      </c>
      <c r="M1503" s="26" t="n">
        <f aca="false">H1503/AVERAGE(K1383:K1502)</f>
        <v>23.3764126915121</v>
      </c>
      <c r="O1503" s="6" t="n">
        <f aca="false">J1503/AVERAGE(L1383:L1502)</f>
        <v>26.9927593595364</v>
      </c>
      <c r="Q1503" s="29" t="n">
        <f aca="false">1/M1503-(G1503/100-(((E1503/E1383)^(1/10))-1))</f>
        <v>0.0152755274177297</v>
      </c>
      <c r="R1503" s="3" t="n">
        <f aca="false">((G1503/G1504+G1503/1200+((1+G1504/1200)^(-119))*(1-G1503/G1504)))</f>
        <v>0.989906047085695</v>
      </c>
      <c r="S1503" s="3" t="n">
        <f aca="false">S1502*R1502*E1502/E1503</f>
        <v>24.4957271389404</v>
      </c>
      <c r="T1503" s="9" t="n">
        <f aca="false">(($J1623/$J1503)^(1/10)-1)</f>
        <v>0.0722891264589864</v>
      </c>
      <c r="U1503" s="9" t="n">
        <f aca="false">(($S1623/$S1503)^(1/10)-1)</f>
        <v>0.0442088946716011</v>
      </c>
      <c r="V1503" s="9" t="n">
        <f aca="false">T1503-U1503</f>
        <v>0.0280802317873854</v>
      </c>
      <c r="Y1503" s="28"/>
      <c r="Z1503" s="28"/>
    </row>
    <row r="1504" customFormat="false" ht="14.65" hidden="false" customHeight="false" outlineLevel="0" collapsed="false">
      <c r="A1504" s="11" t="n">
        <v>1995.08</v>
      </c>
      <c r="B1504" s="1" t="n">
        <v>559.11</v>
      </c>
      <c r="C1504" s="2" t="n">
        <v>13.51</v>
      </c>
      <c r="D1504" s="1" t="n">
        <v>34.93</v>
      </c>
      <c r="E1504" s="1" t="n">
        <v>152.9</v>
      </c>
      <c r="F1504" s="2" t="n">
        <f aca="false">F1503+1/12</f>
        <v>1995.62499999989</v>
      </c>
      <c r="G1504" s="3" t="n">
        <v>6.49</v>
      </c>
      <c r="H1504" s="2" t="n">
        <v>1175.78383008502</v>
      </c>
      <c r="I1504" s="2" t="n">
        <v>28.410937998692</v>
      </c>
      <c r="J1504" s="4" t="n">
        <f aca="false">J1503*((H1504+(I1504/12))/H1503)</f>
        <v>464004.405407232</v>
      </c>
      <c r="K1504" s="2" t="n">
        <f aca="false">D1504*$E$1862/E1504</f>
        <v>73.4562593852191</v>
      </c>
      <c r="L1504" s="4" t="n">
        <f aca="false">K1504*(J1504/H1504)</f>
        <v>28988.3455507407</v>
      </c>
      <c r="M1504" s="26" t="n">
        <f aca="false">H1504/AVERAGE(K1384:K1503)</f>
        <v>23.2840702562305</v>
      </c>
      <c r="O1504" s="6" t="n">
        <f aca="false">J1504/AVERAGE(L1384:L1503)</f>
        <v>26.8577261223131</v>
      </c>
      <c r="Q1504" s="29" t="n">
        <f aca="false">1/M1504-(G1504/100-(((E1504/E1384)^(1/10))-1))</f>
        <v>0.0134244830510028</v>
      </c>
      <c r="R1504" s="3" t="n">
        <f aca="false">((G1504/G1505+G1504/1200+((1+G1505/1200)^(-119))*(1-G1504/G1505)))</f>
        <v>1.0268502039316</v>
      </c>
      <c r="S1504" s="3" t="n">
        <f aca="false">S1503*R1503*E1503/E1504</f>
        <v>24.1850322723756</v>
      </c>
      <c r="T1504" s="9" t="n">
        <f aca="false">(($J1624/$J1504)^(1/10)-1)</f>
        <v>0.0718060562370286</v>
      </c>
      <c r="U1504" s="9" t="n">
        <f aca="false">(($S1624/$S1504)^(1/10)-1)</f>
        <v>0.0446974455277431</v>
      </c>
      <c r="V1504" s="9" t="n">
        <f aca="false">T1504-U1504</f>
        <v>0.0271086107092855</v>
      </c>
      <c r="Y1504" s="28"/>
      <c r="Z1504" s="28"/>
    </row>
    <row r="1505" customFormat="false" ht="14.65" hidden="false" customHeight="false" outlineLevel="0" collapsed="false">
      <c r="A1505" s="11" t="n">
        <v>1995.09</v>
      </c>
      <c r="B1505" s="1" t="n">
        <v>578.77</v>
      </c>
      <c r="C1505" s="2" t="n">
        <v>13.58</v>
      </c>
      <c r="D1505" s="1" t="n">
        <v>35.18</v>
      </c>
      <c r="E1505" s="1" t="n">
        <v>153.2</v>
      </c>
      <c r="F1505" s="2" t="n">
        <f aca="false">F1504+1/12</f>
        <v>1995.70833333322</v>
      </c>
      <c r="G1505" s="3" t="n">
        <v>6.2</v>
      </c>
      <c r="H1505" s="2" t="n">
        <v>1214.74453877285</v>
      </c>
      <c r="I1505" s="2" t="n">
        <v>28.5022216710183</v>
      </c>
      <c r="J1505" s="4" t="n">
        <f aca="false">J1504*((H1505+(I1505/12))/H1504)</f>
        <v>480316.959081168</v>
      </c>
      <c r="K1505" s="2" t="n">
        <f aca="false">D1505*$E$1862/E1505</f>
        <v>73.8371250652742</v>
      </c>
      <c r="L1505" s="4" t="n">
        <f aca="false">K1505*(J1505/H1505)</f>
        <v>29195.6228216312</v>
      </c>
      <c r="M1505" s="26" t="n">
        <f aca="false">H1505/AVERAGE(K1385:K1504)</f>
        <v>23.9460070752999</v>
      </c>
      <c r="O1505" s="6" t="n">
        <f aca="false">J1505/AVERAGE(L1385:L1504)</f>
        <v>27.5914227707665</v>
      </c>
      <c r="Q1505" s="29" t="n">
        <f aca="false">1/M1505-(G1505/100-(((E1505/E1385)^(1/10))-1))</f>
        <v>0.015053027578776</v>
      </c>
      <c r="R1505" s="3" t="n">
        <f aca="false">((G1505/G1506+G1505/1200+((1+G1506/1200)^(-119))*(1-G1505/G1506)))</f>
        <v>1.01708176547153</v>
      </c>
      <c r="S1505" s="3" t="n">
        <f aca="false">S1504*R1504*E1504/E1505</f>
        <v>24.7857739789689</v>
      </c>
      <c r="T1505" s="9" t="n">
        <f aca="false">(($J1625/$J1505)^(1/10)-1)</f>
        <v>0.0671119034729693</v>
      </c>
      <c r="U1505" s="9" t="n">
        <f aca="false">(($S1625/$S1505)^(1/10)-1)</f>
        <v>0.0417443592655782</v>
      </c>
      <c r="V1505" s="9" t="n">
        <f aca="false">T1505-U1505</f>
        <v>0.0253675442073911</v>
      </c>
      <c r="Y1505" s="28"/>
      <c r="Z1505" s="28"/>
    </row>
    <row r="1506" customFormat="false" ht="14.65" hidden="false" customHeight="false" outlineLevel="0" collapsed="false">
      <c r="A1506" s="11" t="n">
        <v>1995.1</v>
      </c>
      <c r="B1506" s="1" t="n">
        <v>582.92</v>
      </c>
      <c r="C1506" s="2" t="n">
        <v>13.65</v>
      </c>
      <c r="D1506" s="1" t="n">
        <v>34.7733</v>
      </c>
      <c r="E1506" s="1" t="n">
        <v>153.7</v>
      </c>
      <c r="F1506" s="2" t="n">
        <f aca="false">F1505+1/12</f>
        <v>1995.79166666655</v>
      </c>
      <c r="G1506" s="3" t="n">
        <v>6.04</v>
      </c>
      <c r="H1506" s="2" t="n">
        <v>1219.47470813273</v>
      </c>
      <c r="I1506" s="2" t="n">
        <v>28.5559420949902</v>
      </c>
      <c r="J1506" s="4" t="n">
        <f aca="false">J1505*((H1506+(I1506/12))/H1505)</f>
        <v>483128.227124042</v>
      </c>
      <c r="K1506" s="2" t="n">
        <f aca="false">D1506*$E$1862/E1506</f>
        <v>72.7461055862069</v>
      </c>
      <c r="L1506" s="4" t="n">
        <f aca="false">K1506*(J1506/H1506)</f>
        <v>28820.3574765876</v>
      </c>
      <c r="M1506" s="26" t="n">
        <f aca="false">H1506/AVERAGE(K1386:K1505)</f>
        <v>23.9267627640833</v>
      </c>
      <c r="O1506" s="6" t="n">
        <f aca="false">J1506/AVERAGE(L1386:L1505)</f>
        <v>27.5403472770917</v>
      </c>
      <c r="Q1506" s="29" t="n">
        <f aca="false">1/M1506-(G1506/100-(((E1506/E1386)^(1/10))-1))</f>
        <v>0.0166422805443883</v>
      </c>
      <c r="R1506" s="3" t="n">
        <f aca="false">((G1506/G1507+G1506/1200+((1+G1507/1200)^(-119))*(1-G1506/G1507)))</f>
        <v>1.01326553331576</v>
      </c>
      <c r="S1506" s="3" t="n">
        <f aca="false">S1505*R1505*E1505/E1506</f>
        <v>25.1271510838578</v>
      </c>
      <c r="T1506" s="9" t="n">
        <f aca="false">(($J1626/$J1506)^(1/10)-1)</f>
        <v>0.0634450961532198</v>
      </c>
      <c r="U1506" s="9" t="n">
        <f aca="false">(($S1626/$S1506)^(1/10)-1)</f>
        <v>0.0382970248809786</v>
      </c>
      <c r="V1506" s="9" t="n">
        <f aca="false">T1506-U1506</f>
        <v>0.0251480712722412</v>
      </c>
      <c r="Y1506" s="28"/>
      <c r="Z1506" s="28"/>
    </row>
    <row r="1507" customFormat="false" ht="14.65" hidden="false" customHeight="false" outlineLevel="0" collapsed="false">
      <c r="A1507" s="11" t="n">
        <v>1995.11</v>
      </c>
      <c r="B1507" s="1" t="n">
        <v>595.53</v>
      </c>
      <c r="C1507" s="2" t="n">
        <v>13.72</v>
      </c>
      <c r="D1507" s="1" t="n">
        <v>34.3667</v>
      </c>
      <c r="E1507" s="1" t="n">
        <v>153.6</v>
      </c>
      <c r="F1507" s="2" t="n">
        <f aca="false">F1506+1/12</f>
        <v>1995.87499999989</v>
      </c>
      <c r="G1507" s="3" t="n">
        <v>5.93</v>
      </c>
      <c r="H1507" s="2" t="n">
        <v>1246.66606289063</v>
      </c>
      <c r="I1507" s="2" t="n">
        <v>28.7210692708333</v>
      </c>
      <c r="J1507" s="4" t="n">
        <f aca="false">J1506*((H1507+(I1507/12))/H1506)</f>
        <v>494849.044998975</v>
      </c>
      <c r="K1507" s="2" t="n">
        <f aca="false">D1507*$E$1862/E1507</f>
        <v>71.9423011158854</v>
      </c>
      <c r="L1507" s="4" t="n">
        <f aca="false">K1507*(J1507/H1507)</f>
        <v>28556.6280032346</v>
      </c>
      <c r="M1507" s="26" t="n">
        <f aca="false">H1507/AVERAGE(K1387:K1506)</f>
        <v>24.3475868811148</v>
      </c>
      <c r="O1507" s="6" t="n">
        <f aca="false">J1507/AVERAGE(L1387:L1506)</f>
        <v>27.9966512606292</v>
      </c>
      <c r="Q1507" s="29" t="n">
        <f aca="false">1/M1507-(G1507/100-(((E1507/E1387)^(1/10))-1))</f>
        <v>0.0166672683456714</v>
      </c>
      <c r="R1507" s="3" t="n">
        <f aca="false">((G1507/G1508+G1507/1200+((1+G1508/1200)^(-119))*(1-G1507/G1508)))</f>
        <v>1.02157005647702</v>
      </c>
      <c r="S1507" s="3" t="n">
        <f aca="false">S1506*R1506*E1506/E1507</f>
        <v>25.4770519745137</v>
      </c>
      <c r="T1507" s="9" t="n">
        <f aca="false">(($J1627/$J1507)^(1/10)-1)</f>
        <v>0.0658897390429147</v>
      </c>
      <c r="U1507" s="9" t="n">
        <f aca="false">(($S1627/$S1507)^(1/10)-1)</f>
        <v>0.0374221339487746</v>
      </c>
      <c r="V1507" s="9" t="n">
        <f aca="false">T1507-U1507</f>
        <v>0.0284676050941401</v>
      </c>
      <c r="Y1507" s="28"/>
      <c r="Z1507" s="28"/>
    </row>
    <row r="1508" customFormat="false" ht="14.65" hidden="false" customHeight="false" outlineLevel="0" collapsed="false">
      <c r="A1508" s="11" t="n">
        <v>1995.12</v>
      </c>
      <c r="B1508" s="1" t="n">
        <v>614.57</v>
      </c>
      <c r="C1508" s="2" t="n">
        <v>13.79</v>
      </c>
      <c r="D1508" s="1" t="n">
        <v>33.96</v>
      </c>
      <c r="E1508" s="1" t="n">
        <v>153.5</v>
      </c>
      <c r="F1508" s="2" t="n">
        <f aca="false">F1507+1/12</f>
        <v>1995.95833333322</v>
      </c>
      <c r="G1508" s="3" t="n">
        <v>5.71</v>
      </c>
      <c r="H1508" s="2" t="n">
        <v>1287.36199960912</v>
      </c>
      <c r="I1508" s="2" t="n">
        <v>28.8864115960912</v>
      </c>
      <c r="J1508" s="4" t="n">
        <f aca="false">J1507*((H1508+(I1508/12))/H1507)</f>
        <v>511958.315199484</v>
      </c>
      <c r="K1508" s="2" t="n">
        <f aca="false">D1508*$E$1862/E1508</f>
        <v>71.1372398697069</v>
      </c>
      <c r="L1508" s="4" t="n">
        <f aca="false">K1508*(J1508/H1508)</f>
        <v>28289.8683374953</v>
      </c>
      <c r="M1508" s="26" t="n">
        <f aca="false">H1508/AVERAGE(K1388:K1507)</f>
        <v>25.0273806649391</v>
      </c>
      <c r="O1508" s="6" t="n">
        <f aca="false">J1508/AVERAGE(L1388:L1507)</f>
        <v>28.7499979015453</v>
      </c>
      <c r="Q1508" s="29" t="n">
        <f aca="false">1/M1508-(G1508/100-(((E1508/E1388)^(1/10))-1))</f>
        <v>0.0173998946314253</v>
      </c>
      <c r="R1508" s="3" t="n">
        <f aca="false">((G1508/G1509+G1508/1200+((1+G1509/1200)^(-119))*(1-G1508/G1509)))</f>
        <v>1.00930565538791</v>
      </c>
      <c r="S1508" s="3" t="n">
        <f aca="false">S1507*R1507*E1507/E1508</f>
        <v>26.0435488599276</v>
      </c>
      <c r="T1508" s="9" t="n">
        <f aca="false">(($J1628/$J1508)^(1/10)-1)</f>
        <v>0.064962553366827</v>
      </c>
      <c r="U1508" s="9" t="n">
        <f aca="false">(($S1628/$S1508)^(1/10)-1)</f>
        <v>0.0365306963782019</v>
      </c>
      <c r="V1508" s="9" t="n">
        <f aca="false">T1508-U1508</f>
        <v>0.0284318569886251</v>
      </c>
      <c r="Y1508" s="28"/>
      <c r="Z1508" s="28"/>
    </row>
    <row r="1509" customFormat="false" ht="14.65" hidden="false" customHeight="false" outlineLevel="0" collapsed="false">
      <c r="A1509" s="11" t="n">
        <v>1996.01</v>
      </c>
      <c r="B1509" s="1" t="n">
        <v>614.42</v>
      </c>
      <c r="C1509" s="2" t="n">
        <v>13.8933</v>
      </c>
      <c r="D1509" s="1" t="n">
        <v>33.9867</v>
      </c>
      <c r="E1509" s="1" t="n">
        <v>154.4</v>
      </c>
      <c r="F1509" s="2" t="n">
        <f aca="false">F1508+1/12</f>
        <v>1996.04166666655</v>
      </c>
      <c r="G1509" s="3" t="n">
        <v>5.65</v>
      </c>
      <c r="H1509" s="2" t="n">
        <v>1279.54556761658</v>
      </c>
      <c r="I1509" s="2" t="n">
        <v>28.9331571800518</v>
      </c>
      <c r="J1509" s="4" t="n">
        <f aca="false">J1508*((H1509+(I1509/12))/H1508)</f>
        <v>509808.720534059</v>
      </c>
      <c r="K1509" s="2" t="n">
        <f aca="false">D1509*$E$1862/E1509</f>
        <v>70.778183234456</v>
      </c>
      <c r="L1509" s="4" t="n">
        <f aca="false">K1509*(J1509/H1509)</f>
        <v>28200.1172523273</v>
      </c>
      <c r="M1509" s="26" t="n">
        <f aca="false">H1509/AVERAGE(K1389:K1508)</f>
        <v>24.762465194644</v>
      </c>
      <c r="O1509" s="6" t="n">
        <f aca="false">J1509/AVERAGE(L1389:L1508)</f>
        <v>28.4199473508372</v>
      </c>
      <c r="Q1509" s="29" t="n">
        <f aca="false">1/M1509-(G1509/100-(((E1509/E1389)^(1/10))-1))</f>
        <v>0.0187486422747624</v>
      </c>
      <c r="R1509" s="3" t="n">
        <f aca="false">((G1509/G1510+G1509/1200+((1+G1510/1200)^(-119))*(1-G1509/G1510)))</f>
        <v>0.992669377363118</v>
      </c>
      <c r="S1509" s="3" t="n">
        <f aca="false">S1508*R1508*E1508/E1509</f>
        <v>26.1326802242997</v>
      </c>
      <c r="T1509" s="9" t="n">
        <f aca="false">(($J1629/$J1509)^(1/10)-1)</f>
        <v>0.0661546870657077</v>
      </c>
      <c r="U1509" s="9" t="n">
        <f aca="false">(($S1629/$S1509)^(1/10)-1)</f>
        <v>0.0361880996375836</v>
      </c>
      <c r="V1509" s="9" t="n">
        <f aca="false">T1509-U1509</f>
        <v>0.0299665874281241</v>
      </c>
      <c r="Y1509" s="28"/>
      <c r="Z1509" s="28"/>
    </row>
    <row r="1510" customFormat="false" ht="14.65" hidden="false" customHeight="false" outlineLevel="0" collapsed="false">
      <c r="A1510" s="11" t="n">
        <v>1996.02</v>
      </c>
      <c r="B1510" s="1" t="n">
        <v>649.54</v>
      </c>
      <c r="C1510" s="2" t="n">
        <v>13.9967</v>
      </c>
      <c r="D1510" s="1" t="n">
        <v>34.0133</v>
      </c>
      <c r="E1510" s="1" t="n">
        <v>154.9</v>
      </c>
      <c r="F1510" s="2" t="n">
        <f aca="false">F1509+1/12</f>
        <v>1996.12499999989</v>
      </c>
      <c r="G1510" s="3" t="n">
        <v>5.81</v>
      </c>
      <c r="H1510" s="2" t="n">
        <v>1348.31756410587</v>
      </c>
      <c r="I1510" s="2" t="n">
        <v>29.0544022685604</v>
      </c>
      <c r="J1510" s="4" t="n">
        <f aca="false">J1509*((H1510+(I1510/12))/H1509)</f>
        <v>538174.19139175</v>
      </c>
      <c r="K1510" s="2" t="n">
        <f aca="false">D1510*$E$1862/E1510</f>
        <v>70.6049354977405</v>
      </c>
      <c r="L1510" s="4" t="n">
        <f aca="false">K1510*(J1510/H1510)</f>
        <v>28181.6057888121</v>
      </c>
      <c r="M1510" s="26" t="n">
        <f aca="false">H1510/AVERAGE(K1390:K1509)</f>
        <v>25.9760655505934</v>
      </c>
      <c r="O1510" s="6" t="n">
        <f aca="false">J1510/AVERAGE(L1390:L1509)</f>
        <v>29.7843953282164</v>
      </c>
      <c r="Q1510" s="29" t="n">
        <f aca="false">1/M1510-(G1510/100-(((E1510/E1390)^(1/10))-1))</f>
        <v>0.0158803402138387</v>
      </c>
      <c r="R1510" s="3" t="n">
        <f aca="false">((G1510/G1511+G1510/1200+((1+G1511/1200)^(-119))*(1-G1510/G1511)))</f>
        <v>0.970936687368695</v>
      </c>
      <c r="S1510" s="3" t="n">
        <f aca="false">S1509*R1509*E1509/E1510</f>
        <v>25.8573763799479</v>
      </c>
      <c r="T1510" s="9" t="n">
        <f aca="false">(($J1630/$J1510)^(1/10)-1)</f>
        <v>0.0601674003922548</v>
      </c>
      <c r="U1510" s="9" t="n">
        <f aca="false">(($S1630/$S1510)^(1/10)-1)</f>
        <v>0.0362173087024003</v>
      </c>
      <c r="V1510" s="9" t="n">
        <f aca="false">T1510-U1510</f>
        <v>0.0239500916898545</v>
      </c>
      <c r="Y1510" s="28"/>
      <c r="Z1510" s="28"/>
    </row>
    <row r="1511" customFormat="false" ht="14.65" hidden="false" customHeight="false" outlineLevel="0" collapsed="false">
      <c r="A1511" s="11" t="n">
        <v>1996.03</v>
      </c>
      <c r="B1511" s="1" t="n">
        <v>647.07</v>
      </c>
      <c r="C1511" s="2" t="n">
        <v>14.1</v>
      </c>
      <c r="D1511" s="1" t="n">
        <v>34.04</v>
      </c>
      <c r="E1511" s="1" t="n">
        <v>155.7</v>
      </c>
      <c r="F1511" s="2" t="n">
        <f aca="false">F1510+1/12</f>
        <v>1996.20833333322</v>
      </c>
      <c r="G1511" s="3" t="n">
        <v>6.27</v>
      </c>
      <c r="H1511" s="2" t="n">
        <v>1336.28890134875</v>
      </c>
      <c r="I1511" s="2" t="n">
        <v>29.1184470134875</v>
      </c>
      <c r="J1511" s="4" t="n">
        <f aca="false">J1510*((H1511+(I1511/12))/H1510)</f>
        <v>534341.551168553</v>
      </c>
      <c r="K1511" s="2" t="n">
        <f aca="false">D1511*$E$1862/E1511</f>
        <v>70.2973004495825</v>
      </c>
      <c r="L1511" s="4" t="n">
        <f aca="false">K1511*(J1511/H1511)</f>
        <v>28109.7661795131</v>
      </c>
      <c r="M1511" s="26" t="n">
        <f aca="false">H1511/AVERAGE(K1391:K1510)</f>
        <v>25.6299303952161</v>
      </c>
      <c r="O1511" s="6" t="n">
        <f aca="false">J1511/AVERAGE(L1391:L1510)</f>
        <v>29.3609700493823</v>
      </c>
      <c r="Q1511" s="29" t="n">
        <f aca="false">1/M1511-(G1511/100-(((E1511/E1391)^(1/10))-1))</f>
        <v>0.0128089244896474</v>
      </c>
      <c r="R1511" s="3" t="n">
        <f aca="false">((G1511/G1512+G1511/1200+((1+G1512/1200)^(-119))*(1-G1511/G1512)))</f>
        <v>0.987723678678342</v>
      </c>
      <c r="S1511" s="3" t="n">
        <f aca="false">S1510*R1510*E1510/E1511</f>
        <v>24.9768792180742</v>
      </c>
      <c r="T1511" s="9" t="n">
        <f aca="false">(($J1631/$J1511)^(1/10)-1)</f>
        <v>0.0619064776461455</v>
      </c>
      <c r="U1511" s="9" t="n">
        <f aca="false">(($S1631/$S1511)^(1/10)-1)</f>
        <v>0.0383997829517735</v>
      </c>
      <c r="V1511" s="9" t="n">
        <f aca="false">T1511-U1511</f>
        <v>0.0235066946943721</v>
      </c>
      <c r="Y1511" s="28"/>
      <c r="Z1511" s="28"/>
    </row>
    <row r="1512" customFormat="false" ht="14.65" hidden="false" customHeight="false" outlineLevel="0" collapsed="false">
      <c r="A1512" s="11" t="n">
        <v>1996.04</v>
      </c>
      <c r="B1512" s="1" t="n">
        <v>647.17</v>
      </c>
      <c r="C1512" s="2" t="n">
        <v>14.1567</v>
      </c>
      <c r="D1512" s="1" t="n">
        <v>34.33</v>
      </c>
      <c r="E1512" s="1" t="n">
        <v>156.3</v>
      </c>
      <c r="F1512" s="2" t="n">
        <f aca="false">F1511+1/12</f>
        <v>1996.29166666655</v>
      </c>
      <c r="G1512" s="3" t="n">
        <v>6.51</v>
      </c>
      <c r="H1512" s="2" t="n">
        <v>1331.36491452335</v>
      </c>
      <c r="I1512" s="2" t="n">
        <v>29.12331178119</v>
      </c>
      <c r="J1512" s="4" t="n">
        <f aca="false">J1511*((H1512+(I1512/12))/H1511)</f>
        <v>533343.058658806</v>
      </c>
      <c r="K1512" s="2" t="n">
        <f aca="false">D1512*$E$1862/E1512</f>
        <v>70.624036212412</v>
      </c>
      <c r="L1512" s="4" t="n">
        <f aca="false">K1512*(J1512/H1512)</f>
        <v>28291.8973434442</v>
      </c>
      <c r="M1512" s="26" t="n">
        <f aca="false">H1512/AVERAGE(K1392:K1511)</f>
        <v>25.4242038483815</v>
      </c>
      <c r="O1512" s="6" t="n">
        <f aca="false">J1512/AVERAGE(L1392:L1511)</f>
        <v>29.1000292250428</v>
      </c>
      <c r="Q1512" s="29" t="n">
        <f aca="false">1/M1512-(G1512/100-(((E1512/E1392)^(1/10))-1))</f>
        <v>0.0113141655571001</v>
      </c>
      <c r="R1512" s="3" t="n">
        <f aca="false">((G1512/G1513+G1512/1200+((1+G1513/1200)^(-119))*(1-G1512/G1513)))</f>
        <v>0.988823227076354</v>
      </c>
      <c r="S1512" s="3" t="n">
        <f aca="false">S1511*R1511*E1511/E1512</f>
        <v>24.5755515490036</v>
      </c>
      <c r="T1512" s="9" t="n">
        <f aca="false">(($J1632/$J1512)^(1/10)-1)</f>
        <v>0.0620512836494946</v>
      </c>
      <c r="U1512" s="9" t="n">
        <f aca="false">(($S1632/$S1512)^(1/10)-1)</f>
        <v>0.0374058999279432</v>
      </c>
      <c r="V1512" s="9" t="n">
        <f aca="false">T1512-U1512</f>
        <v>0.0246453837215515</v>
      </c>
      <c r="Y1512" s="28"/>
      <c r="Z1512" s="28"/>
    </row>
    <row r="1513" customFormat="false" ht="14.65" hidden="false" customHeight="false" outlineLevel="0" collapsed="false">
      <c r="A1513" s="11" t="n">
        <v>1996.05</v>
      </c>
      <c r="B1513" s="1" t="n">
        <v>661.23</v>
      </c>
      <c r="C1513" s="2" t="n">
        <v>14.2133</v>
      </c>
      <c r="D1513" s="1" t="n">
        <v>34.62</v>
      </c>
      <c r="E1513" s="1" t="n">
        <v>156.6</v>
      </c>
      <c r="F1513" s="2" t="n">
        <f aca="false">F1512+1/12</f>
        <v>1996.37499999989</v>
      </c>
      <c r="G1513" s="3" t="n">
        <v>6.74</v>
      </c>
      <c r="H1513" s="2" t="n">
        <v>1357.68337586207</v>
      </c>
      <c r="I1513" s="2" t="n">
        <v>29.1837350485313</v>
      </c>
      <c r="J1513" s="4" t="n">
        <f aca="false">J1512*((H1513+(I1513/12))/H1512)</f>
        <v>544860.44735152</v>
      </c>
      <c r="K1513" s="2" t="n">
        <f aca="false">D1513*$E$1862/E1513</f>
        <v>71.0841892720307</v>
      </c>
      <c r="L1513" s="4" t="n">
        <f aca="false">K1513*(J1513/H1513)</f>
        <v>28527.2426951433</v>
      </c>
      <c r="M1513" s="26" t="n">
        <f aca="false">H1513/AVERAGE(K1393:K1512)</f>
        <v>25.814043827699</v>
      </c>
      <c r="O1513" s="6" t="n">
        <f aca="false">J1513/AVERAGE(L1393:L1512)</f>
        <v>29.5199468223431</v>
      </c>
      <c r="Q1513" s="29" t="n">
        <f aca="false">1/M1513-(G1513/100-(((E1513/E1393)^(1/10))-1))</f>
        <v>0.00833294750394321</v>
      </c>
      <c r="R1513" s="3" t="n">
        <f aca="false">((G1513/G1514+G1513/1200+((1+G1514/1200)^(-119))*(1-G1513/G1514)))</f>
        <v>0.99343767693066</v>
      </c>
      <c r="S1513" s="3" t="n">
        <f aca="false">S1512*R1512*E1512/E1513</f>
        <v>24.2543227872044</v>
      </c>
      <c r="T1513" s="9" t="n">
        <f aca="false">(($J1633/$J1513)^(1/10)-1)</f>
        <v>0.0584254181691859</v>
      </c>
      <c r="U1513" s="9" t="n">
        <f aca="false">(($S1633/$S1513)^(1/10)-1)</f>
        <v>0.0377204113275029</v>
      </c>
      <c r="V1513" s="9" t="n">
        <f aca="false">T1513-U1513</f>
        <v>0.020705006841683</v>
      </c>
      <c r="Y1513" s="28"/>
      <c r="Z1513" s="28"/>
    </row>
    <row r="1514" customFormat="false" ht="14.65" hidden="false" customHeight="false" outlineLevel="0" collapsed="false">
      <c r="A1514" s="11" t="n">
        <v>1996.06</v>
      </c>
      <c r="B1514" s="1" t="n">
        <v>668.5</v>
      </c>
      <c r="C1514" s="2" t="n">
        <v>14.27</v>
      </c>
      <c r="D1514" s="1" t="n">
        <v>34.91</v>
      </c>
      <c r="E1514" s="1" t="n">
        <v>156.7</v>
      </c>
      <c r="F1514" s="2" t="n">
        <f aca="false">F1513+1/12</f>
        <v>1996.45833333322</v>
      </c>
      <c r="G1514" s="3" t="n">
        <v>6.91</v>
      </c>
      <c r="H1514" s="2" t="n">
        <v>1371.73469687301</v>
      </c>
      <c r="I1514" s="2" t="n">
        <v>29.2814571793236</v>
      </c>
      <c r="J1514" s="4" t="n">
        <f aca="false">J1513*((H1514+(I1514/12))/H1513)</f>
        <v>551478.731751601</v>
      </c>
      <c r="K1514" s="2" t="n">
        <f aca="false">D1514*$E$1862/E1514</f>
        <v>71.633894192725</v>
      </c>
      <c r="L1514" s="4" t="n">
        <f aca="false">K1514*(J1514/H1514)</f>
        <v>28798.9865750911</v>
      </c>
      <c r="M1514" s="26" t="n">
        <f aca="false">H1514/AVERAGE(K1394:K1513)</f>
        <v>25.9666735583339</v>
      </c>
      <c r="O1514" s="6" t="n">
        <f aca="false">J1514/AVERAGE(L1394:L1513)</f>
        <v>29.6680532176083</v>
      </c>
      <c r="Q1514" s="29" t="n">
        <f aca="false">1/M1514-(G1514/100-(((E1514/E1394)^(1/10))-1))</f>
        <v>0.00590178742061943</v>
      </c>
      <c r="R1514" s="3" t="n">
        <f aca="false">((G1514/G1515+G1514/1200+((1+G1515/1200)^(-119))*(1-G1514/G1515)))</f>
        <v>1.0086290442913</v>
      </c>
      <c r="S1514" s="3" t="n">
        <f aca="false">S1513*R1513*E1513/E1514</f>
        <v>24.0797814687278</v>
      </c>
      <c r="T1514" s="9" t="n">
        <f aca="false">(($J1634/$J1514)^(1/10)-1)</f>
        <v>0.0540459480031399</v>
      </c>
      <c r="U1514" s="9" t="n">
        <f aca="false">(($S1634/$S1514)^(1/10)-1)</f>
        <v>0.0387065321136288</v>
      </c>
      <c r="V1514" s="9" t="n">
        <f aca="false">T1514-U1514</f>
        <v>0.015339415889511</v>
      </c>
      <c r="Y1514" s="28"/>
      <c r="Z1514" s="28"/>
    </row>
    <row r="1515" customFormat="false" ht="14.65" hidden="false" customHeight="false" outlineLevel="0" collapsed="false">
      <c r="A1515" s="11" t="n">
        <v>1996.07</v>
      </c>
      <c r="B1515" s="1" t="n">
        <v>644.07</v>
      </c>
      <c r="C1515" s="2" t="n">
        <v>14.4</v>
      </c>
      <c r="D1515" s="1" t="n">
        <v>35.2733</v>
      </c>
      <c r="E1515" s="1" t="n">
        <v>157</v>
      </c>
      <c r="F1515" s="2" t="n">
        <f aca="false">F1514+1/12</f>
        <v>1996.54166666655</v>
      </c>
      <c r="G1515" s="3" t="n">
        <v>6.87</v>
      </c>
      <c r="H1515" s="2" t="n">
        <v>1319.07997414013</v>
      </c>
      <c r="I1515" s="2" t="n">
        <v>29.4917503184713</v>
      </c>
      <c r="J1515" s="4" t="n">
        <f aca="false">J1514*((H1515+(I1515/12))/H1514)</f>
        <v>531297.992462387</v>
      </c>
      <c r="K1515" s="2" t="n">
        <f aca="false">D1515*$E$1862/E1515</f>
        <v>72.2410664242038</v>
      </c>
      <c r="L1515" s="4" t="n">
        <f aca="false">K1515*(J1515/H1515)</f>
        <v>29097.1998036293</v>
      </c>
      <c r="M1515" s="26" t="n">
        <f aca="false">H1515/AVERAGE(K1395:K1514)</f>
        <v>24.8584113323484</v>
      </c>
      <c r="O1515" s="6" t="n">
        <f aca="false">J1515/AVERAGE(L1395:L1514)</f>
        <v>28.3792782360957</v>
      </c>
      <c r="Q1515" s="29" t="n">
        <f aca="false">1/M1515-(G1515/100-(((E1515/E1395)^(1/10))-1))</f>
        <v>0.00821698243303164</v>
      </c>
      <c r="R1515" s="3" t="n">
        <f aca="false">((G1515/G1516+G1515/1200+((1+G1516/1200)^(-119))*(1-G1515/G1516)))</f>
        <v>1.02240052444742</v>
      </c>
      <c r="S1515" s="3" t="n">
        <f aca="false">S1514*R1514*E1514/E1515</f>
        <v>24.2411576059102</v>
      </c>
      <c r="T1515" s="9" t="n">
        <f aca="false">(($J1635/$J1515)^(1/10)-1)</f>
        <v>0.0584310841389475</v>
      </c>
      <c r="U1515" s="9" t="n">
        <f aca="false">(($S1635/$S1515)^(1/10)-1)</f>
        <v>0.0383081816262589</v>
      </c>
      <c r="V1515" s="9" t="n">
        <f aca="false">T1515-U1515</f>
        <v>0.0201229025126886</v>
      </c>
      <c r="Y1515" s="28"/>
      <c r="Z1515" s="28"/>
    </row>
    <row r="1516" customFormat="false" ht="14.65" hidden="false" customHeight="false" outlineLevel="0" collapsed="false">
      <c r="A1516" s="11" t="n">
        <v>1996.08</v>
      </c>
      <c r="B1516" s="1" t="n">
        <v>662.68</v>
      </c>
      <c r="C1516" s="2" t="n">
        <v>14.53</v>
      </c>
      <c r="D1516" s="1" t="n">
        <v>35.6367</v>
      </c>
      <c r="E1516" s="1" t="n">
        <v>157.3</v>
      </c>
      <c r="F1516" s="2" t="n">
        <f aca="false">F1515+1/12</f>
        <v>1996.62499999989</v>
      </c>
      <c r="G1516" s="3" t="n">
        <v>6.64</v>
      </c>
      <c r="H1516" s="2" t="n">
        <v>1354.60554710744</v>
      </c>
      <c r="I1516" s="2" t="n">
        <v>29.701241322314</v>
      </c>
      <c r="J1516" s="4" t="n">
        <f aca="false">J1515*((H1516+(I1516/12))/H1515)</f>
        <v>546603.874960112</v>
      </c>
      <c r="K1516" s="2" t="n">
        <f aca="false">D1516*$E$1862/E1516</f>
        <v>72.8461270909091</v>
      </c>
      <c r="L1516" s="4" t="n">
        <f aca="false">K1516*(J1516/H1516)</f>
        <v>29394.5166759085</v>
      </c>
      <c r="M1516" s="26" t="n">
        <f aca="false">H1516/AVERAGE(K1396:K1515)</f>
        <v>25.412529121455</v>
      </c>
      <c r="O1516" s="6" t="n">
        <f aca="false">J1516/AVERAGE(L1396:L1515)</f>
        <v>28.9880005542619</v>
      </c>
      <c r="Q1516" s="29" t="n">
        <f aca="false">1/M1516-(G1516/100-(((E1516/E1396)^(1/10))-1))</f>
        <v>0.00964854594390736</v>
      </c>
      <c r="R1516" s="3" t="n">
        <f aca="false">((G1516/G1517+G1516/1200+((1+G1517/1200)^(-119))*(1-G1516/G1517)))</f>
        <v>0.991873330639626</v>
      </c>
      <c r="S1516" s="3" t="n">
        <f aca="false">S1515*R1515*E1515/E1516</f>
        <v>24.7369042795342</v>
      </c>
      <c r="T1516" s="9" t="n">
        <f aca="false">(($J1636/$J1516)^(1/10)-1)</f>
        <v>0.0576172699588209</v>
      </c>
      <c r="U1516" s="9" t="n">
        <f aca="false">(($S1636/$S1516)^(1/10)-1)</f>
        <v>0.0381322182146491</v>
      </c>
      <c r="V1516" s="9" t="n">
        <f aca="false">T1516-U1516</f>
        <v>0.0194850517441718</v>
      </c>
      <c r="Y1516" s="28"/>
      <c r="Z1516" s="28"/>
    </row>
    <row r="1517" customFormat="false" ht="14.65" hidden="false" customHeight="false" outlineLevel="0" collapsed="false">
      <c r="A1517" s="11" t="n">
        <v>1996.09</v>
      </c>
      <c r="B1517" s="1" t="n">
        <v>674.88</v>
      </c>
      <c r="C1517" s="2" t="n">
        <v>14.66</v>
      </c>
      <c r="D1517" s="1" t="n">
        <v>36</v>
      </c>
      <c r="E1517" s="1" t="n">
        <v>157.8</v>
      </c>
      <c r="F1517" s="2" t="n">
        <f aca="false">F1516+1/12</f>
        <v>1996.70833333322</v>
      </c>
      <c r="G1517" s="3" t="n">
        <v>6.83</v>
      </c>
      <c r="H1517" s="2" t="n">
        <v>1375.17278174905</v>
      </c>
      <c r="I1517" s="2" t="n">
        <v>29.8720261089987</v>
      </c>
      <c r="J1517" s="4" t="n">
        <f aca="false">J1516*((H1517+(I1517/12))/H1516)</f>
        <v>555907.550568536</v>
      </c>
      <c r="K1517" s="2" t="n">
        <f aca="false">D1517*$E$1862/E1517</f>
        <v>73.3555893536122</v>
      </c>
      <c r="L1517" s="4" t="n">
        <f aca="false">K1517*(J1517/H1517)</f>
        <v>29653.6744613373</v>
      </c>
      <c r="M1517" s="26" t="n">
        <f aca="false">H1517/AVERAGE(K1397:K1516)</f>
        <v>25.6801155128768</v>
      </c>
      <c r="O1517" s="6" t="n">
        <f aca="false">J1517/AVERAGE(L1397:L1516)</f>
        <v>29.2688868782746</v>
      </c>
      <c r="Q1517" s="29" t="n">
        <f aca="false">1/M1517-(G1517/100-(((E1517/E1397)^(1/10))-1))</f>
        <v>0.00719608725339737</v>
      </c>
      <c r="R1517" s="3" t="n">
        <f aca="false">((G1517/G1518+G1517/1200+((1+G1518/1200)^(-119))*(1-G1517/G1518)))</f>
        <v>1.02754887134033</v>
      </c>
      <c r="S1517" s="3" t="n">
        <f aca="false">S1516*R1516*E1516/E1517</f>
        <v>24.4581320517852</v>
      </c>
      <c r="T1517" s="9" t="n">
        <f aca="false">(($J1637/$J1517)^(1/10)-1)</f>
        <v>0.0589982956848207</v>
      </c>
      <c r="U1517" s="9" t="n">
        <f aca="false">(($S1637/$S1517)^(1/10)-1)</f>
        <v>0.0415459703505268</v>
      </c>
      <c r="V1517" s="9" t="n">
        <f aca="false">T1517-U1517</f>
        <v>0.017452325334294</v>
      </c>
      <c r="Y1517" s="28"/>
      <c r="Z1517" s="28"/>
    </row>
    <row r="1518" customFormat="false" ht="14.65" hidden="false" customHeight="false" outlineLevel="0" collapsed="false">
      <c r="A1518" s="11" t="n">
        <v>1996.1</v>
      </c>
      <c r="B1518" s="1" t="n">
        <v>701.46</v>
      </c>
      <c r="C1518" s="2" t="n">
        <v>14.74</v>
      </c>
      <c r="D1518" s="1" t="n">
        <v>36.91</v>
      </c>
      <c r="E1518" s="1" t="n">
        <v>158.3</v>
      </c>
      <c r="F1518" s="2" t="n">
        <f aca="false">F1517+1/12</f>
        <v>1996.79166666655</v>
      </c>
      <c r="G1518" s="3" t="n">
        <v>6.53</v>
      </c>
      <c r="H1518" s="2" t="n">
        <v>1424.81902286797</v>
      </c>
      <c r="I1518" s="2" t="n">
        <v>29.9401710675932</v>
      </c>
      <c r="J1518" s="4" t="n">
        <f aca="false">J1517*((H1518+(I1518/12))/H1517)</f>
        <v>576985.423795471</v>
      </c>
      <c r="K1518" s="2" t="n">
        <f aca="false">D1518*$E$1862/E1518</f>
        <v>74.9723008212255</v>
      </c>
      <c r="L1518" s="4" t="n">
        <f aca="false">K1518*(J1518/H1518)</f>
        <v>30360.2942324449</v>
      </c>
      <c r="M1518" s="26" t="n">
        <f aca="false">H1518/AVERAGE(K1398:K1517)</f>
        <v>26.4834677208972</v>
      </c>
      <c r="O1518" s="6" t="n">
        <f aca="false">J1518/AVERAGE(L1398:L1517)</f>
        <v>30.1580819956562</v>
      </c>
      <c r="Q1518" s="29" t="n">
        <f aca="false">1/M1518-(G1518/100-(((E1518/E1398)^(1/10))-1))</f>
        <v>0.00924878619917693</v>
      </c>
      <c r="R1518" s="3" t="n">
        <f aca="false">((G1518/G1519+G1518/1200+((1+G1519/1200)^(-119))*(1-G1518/G1519)))</f>
        <v>1.0298410366578</v>
      </c>
      <c r="S1518" s="3" t="n">
        <f aca="false">S1517*R1517*E1517/E1518</f>
        <v>25.0525452963864</v>
      </c>
      <c r="T1518" s="9" t="n">
        <f aca="false">(($J1638/$J1518)^(1/10)-1)</f>
        <v>0.0593963145995295</v>
      </c>
      <c r="U1518" s="9" t="n">
        <f aca="false">(($S1638/$S1518)^(1/10)-1)</f>
        <v>0.0399392233425575</v>
      </c>
      <c r="V1518" s="9" t="n">
        <f aca="false">T1518-U1518</f>
        <v>0.019457091256972</v>
      </c>
      <c r="Y1518" s="28"/>
      <c r="Z1518" s="28"/>
    </row>
    <row r="1519" customFormat="false" ht="14.65" hidden="false" customHeight="false" outlineLevel="0" collapsed="false">
      <c r="A1519" s="11" t="n">
        <v>1996.11</v>
      </c>
      <c r="B1519" s="1" t="n">
        <v>735.67</v>
      </c>
      <c r="C1519" s="2" t="n">
        <v>14.82</v>
      </c>
      <c r="D1519" s="1" t="n">
        <v>37.82</v>
      </c>
      <c r="E1519" s="1" t="n">
        <v>158.6</v>
      </c>
      <c r="F1519" s="2" t="n">
        <f aca="false">F1518+1/12</f>
        <v>1996.87499999989</v>
      </c>
      <c r="G1519" s="3" t="n">
        <v>6.2</v>
      </c>
      <c r="H1519" s="2" t="n">
        <v>1491.48047377049</v>
      </c>
      <c r="I1519" s="2" t="n">
        <v>30.0457278688525</v>
      </c>
      <c r="J1519" s="4" t="n">
        <f aca="false">J1518*((H1519+(I1519/12))/H1518)</f>
        <v>604994.13726126</v>
      </c>
      <c r="K1519" s="2" t="n">
        <f aca="false">D1519*$E$1862/E1519</f>
        <v>76.6754</v>
      </c>
      <c r="L1519" s="4" t="n">
        <f aca="false">K1519*(J1519/H1519)</f>
        <v>31102.0950578668</v>
      </c>
      <c r="M1519" s="26" t="n">
        <f aca="false">H1519/AVERAGE(K1399:K1518)</f>
        <v>27.5856120490128</v>
      </c>
      <c r="O1519" s="6" t="n">
        <f aca="false">J1519/AVERAGE(L1399:L1518)</f>
        <v>31.3834045415073</v>
      </c>
      <c r="Q1519" s="29" t="n">
        <f aca="false">1/M1519-(G1519/100-(((E1519/E1399)^(1/10))-1))</f>
        <v>0.0111425123911443</v>
      </c>
      <c r="R1519" s="3" t="n">
        <f aca="false">((G1519/G1520+G1519/1200+((1+G1520/1200)^(-119))*(1-G1519/G1520)))</f>
        <v>0.997805888037948</v>
      </c>
      <c r="S1519" s="3" t="n">
        <f aca="false">S1518*R1518*E1518/E1519</f>
        <v>25.7513369379528</v>
      </c>
      <c r="T1519" s="9" t="n">
        <f aca="false">(($J1639/$J1519)^(1/10)-1)</f>
        <v>0.0566370380665642</v>
      </c>
      <c r="U1519" s="9" t="n">
        <f aca="false">(($S1639/$S1519)^(1/10)-1)</f>
        <v>0.0387079794714591</v>
      </c>
      <c r="V1519" s="9" t="n">
        <f aca="false">T1519-U1519</f>
        <v>0.0179290585951051</v>
      </c>
      <c r="Y1519" s="28"/>
      <c r="Z1519" s="28"/>
    </row>
    <row r="1520" customFormat="false" ht="14.65" hidden="false" customHeight="false" outlineLevel="0" collapsed="false">
      <c r="A1520" s="11" t="n">
        <v>1996.12</v>
      </c>
      <c r="B1520" s="1" t="n">
        <v>743.25</v>
      </c>
      <c r="C1520" s="2" t="n">
        <v>14.9</v>
      </c>
      <c r="D1520" s="1" t="n">
        <v>38.73</v>
      </c>
      <c r="E1520" s="1" t="n">
        <v>158.6</v>
      </c>
      <c r="F1520" s="2" t="n">
        <f aca="false">F1519+1/12</f>
        <v>1996.95833333322</v>
      </c>
      <c r="G1520" s="3" t="n">
        <v>6.3</v>
      </c>
      <c r="H1520" s="2" t="n">
        <v>1506.84799180328</v>
      </c>
      <c r="I1520" s="2" t="n">
        <v>30.2079180327869</v>
      </c>
      <c r="J1520" s="4" t="n">
        <f aca="false">J1519*((H1520+(I1520/12))/H1519)</f>
        <v>612248.825659872</v>
      </c>
      <c r="K1520" s="2" t="n">
        <f aca="false">D1520*$E$1862/E1520</f>
        <v>78.5203131147541</v>
      </c>
      <c r="L1520" s="4" t="n">
        <f aca="false">K1520*(J1520/H1520)</f>
        <v>31903.6623179372</v>
      </c>
      <c r="M1520" s="26" t="n">
        <f aca="false">H1520/AVERAGE(K1400:K1519)</f>
        <v>27.723946163894</v>
      </c>
      <c r="O1520" s="6" t="n">
        <f aca="false">J1520/AVERAGE(L1400:L1519)</f>
        <v>31.5106812583719</v>
      </c>
      <c r="Q1520" s="29" t="n">
        <f aca="false">1/M1520-(G1520/100-(((E1520/E1400)^(1/10))-1))</f>
        <v>0.00986775735176886</v>
      </c>
      <c r="R1520" s="3" t="n">
        <f aca="false">((G1520/G1521+G1520/1200+((1+G1521/1200)^(-119))*(1-G1520/G1521)))</f>
        <v>0.98489521843778</v>
      </c>
      <c r="S1520" s="3" t="n">
        <f aca="false">S1519*R1519*E1519/E1520</f>
        <v>25.6948356215384</v>
      </c>
      <c r="T1520" s="9" t="n">
        <f aca="false">(($J1640/$J1520)^(1/10)-1)</f>
        <v>0.0574681654788967</v>
      </c>
      <c r="U1520" s="9" t="n">
        <f aca="false">(($S1640/$S1520)^(1/10)-1)</f>
        <v>0.0395084890990987</v>
      </c>
      <c r="V1520" s="9" t="n">
        <f aca="false">T1520-U1520</f>
        <v>0.017959676379798</v>
      </c>
      <c r="Y1520" s="28"/>
      <c r="Z1520" s="28"/>
    </row>
    <row r="1521" customFormat="false" ht="14.65" hidden="false" customHeight="false" outlineLevel="0" collapsed="false">
      <c r="A1521" s="11" t="n">
        <v>1997.01</v>
      </c>
      <c r="B1521" s="1" t="n">
        <v>766.22</v>
      </c>
      <c r="C1521" s="2" t="n">
        <v>14.9533</v>
      </c>
      <c r="D1521" s="1" t="n">
        <v>39.2333</v>
      </c>
      <c r="E1521" s="1" t="n">
        <v>159.1</v>
      </c>
      <c r="F1521" s="2" t="n">
        <f aca="false">F1520+1/12</f>
        <v>1997.04166666655</v>
      </c>
      <c r="G1521" s="3" t="n">
        <v>6.58</v>
      </c>
      <c r="H1521" s="2" t="n">
        <v>1548.53495436832</v>
      </c>
      <c r="I1521" s="2" t="n">
        <v>30.2207038881207</v>
      </c>
      <c r="J1521" s="4" t="n">
        <f aca="false">J1520*((H1521+(I1521/12))/H1520)</f>
        <v>630209.944871524</v>
      </c>
      <c r="K1521" s="2" t="n">
        <f aca="false">D1521*$E$1862/E1521</f>
        <v>79.2907212357008</v>
      </c>
      <c r="L1521" s="4" t="n">
        <f aca="false">K1521*(J1521/H1521)</f>
        <v>32269.0817651953</v>
      </c>
      <c r="M1521" s="26" t="n">
        <f aca="false">H1521/AVERAGE(K1401:K1520)</f>
        <v>28.3328701299504</v>
      </c>
      <c r="O1521" s="6" t="n">
        <f aca="false">J1521/AVERAGE(L1401:L1520)</f>
        <v>32.1705886585224</v>
      </c>
      <c r="Q1521" s="29" t="n">
        <f aca="false">1/M1521-(G1521/100-(((E1521/E1401)^(1/10))-1))</f>
        <v>0.00596422455390427</v>
      </c>
      <c r="R1521" s="3" t="n">
        <f aca="false">((G1521/G1522+G1521/1200+((1+G1522/1200)^(-119))*(1-G1521/G1522)))</f>
        <v>1.01719771613806</v>
      </c>
      <c r="S1521" s="3" t="n">
        <f aca="false">S1520*R1520*E1520/E1521</f>
        <v>25.2271898787718</v>
      </c>
      <c r="T1521" s="9" t="n">
        <f aca="false">(($J1641/$J1521)^(1/10)-1)</f>
        <v>0.0548229600836783</v>
      </c>
      <c r="U1521" s="9" t="n">
        <f aca="false">(($S1641/$S1521)^(1/10)-1)</f>
        <v>0.0398476634346905</v>
      </c>
      <c r="V1521" s="9" t="n">
        <f aca="false">T1521-U1521</f>
        <v>0.0149752966489878</v>
      </c>
      <c r="Y1521" s="28"/>
      <c r="Z1521" s="28"/>
    </row>
    <row r="1522" customFormat="false" ht="14.65" hidden="false" customHeight="false" outlineLevel="0" collapsed="false">
      <c r="A1522" s="11" t="n">
        <v>1997.02</v>
      </c>
      <c r="B1522" s="1" t="n">
        <v>798.39</v>
      </c>
      <c r="C1522" s="2" t="n">
        <v>15.0067</v>
      </c>
      <c r="D1522" s="1" t="n">
        <v>39.7367</v>
      </c>
      <c r="E1522" s="1" t="n">
        <v>159.6</v>
      </c>
      <c r="F1522" s="2" t="n">
        <f aca="false">F1521+1/12</f>
        <v>1997.12499999989</v>
      </c>
      <c r="G1522" s="3" t="n">
        <v>6.42</v>
      </c>
      <c r="H1522" s="2" t="n">
        <v>1608.49572293233</v>
      </c>
      <c r="I1522" s="2" t="n">
        <v>30.2336110989975</v>
      </c>
      <c r="J1522" s="4" t="n">
        <f aca="false">J1521*((H1522+(I1522/12))/H1521)</f>
        <v>655637.634490089</v>
      </c>
      <c r="K1522" s="2" t="n">
        <f aca="false">D1522*$E$1862/E1522</f>
        <v>80.0565037055138</v>
      </c>
      <c r="L1522" s="4" t="n">
        <f aca="false">K1522*(J1522/H1522)</f>
        <v>32631.766417969</v>
      </c>
      <c r="M1522" s="26" t="n">
        <f aca="false">H1522/AVERAGE(K1402:K1521)</f>
        <v>29.265634883576</v>
      </c>
      <c r="O1522" s="6" t="n">
        <f aca="false">J1522/AVERAGE(L1402:L1521)</f>
        <v>33.194645513976</v>
      </c>
      <c r="Q1522" s="29" t="n">
        <f aca="false">1/M1522-(G1522/100-(((E1522/E1402)^(1/10))-1))</f>
        <v>0.00639235690155872</v>
      </c>
      <c r="R1522" s="3" t="n">
        <f aca="false">((G1522/G1523+G1522/1200+((1+G1523/1200)^(-119))*(1-G1522/G1523)))</f>
        <v>0.985817741509284</v>
      </c>
      <c r="S1522" s="3" t="n">
        <f aca="false">S1521*R1521*E1521/E1522</f>
        <v>25.5806482001662</v>
      </c>
      <c r="T1522" s="9" t="n">
        <f aca="false">(($J1642/$J1522)^(1/10)-1)</f>
        <v>0.0517636525158252</v>
      </c>
      <c r="U1522" s="9" t="n">
        <f aca="false">(($S1642/$S1522)^(1/10)-1)</f>
        <v>0.0385854653809454</v>
      </c>
      <c r="V1522" s="9" t="n">
        <f aca="false">T1522-U1522</f>
        <v>0.0131781871348797</v>
      </c>
      <c r="Y1522" s="28"/>
      <c r="Z1522" s="28"/>
    </row>
    <row r="1523" customFormat="false" ht="14.65" hidden="false" customHeight="false" outlineLevel="0" collapsed="false">
      <c r="A1523" s="11" t="n">
        <v>1997.03</v>
      </c>
      <c r="B1523" s="1" t="n">
        <v>792.16</v>
      </c>
      <c r="C1523" s="2" t="n">
        <v>15.06</v>
      </c>
      <c r="D1523" s="1" t="n">
        <v>40.24</v>
      </c>
      <c r="E1523" s="1" t="n">
        <v>160</v>
      </c>
      <c r="F1523" s="2" t="n">
        <f aca="false">F1522+1/12</f>
        <v>1997.20833333322</v>
      </c>
      <c r="G1523" s="3" t="n">
        <v>6.69</v>
      </c>
      <c r="H1523" s="2" t="n">
        <v>1591.954442</v>
      </c>
      <c r="I1523" s="2" t="n">
        <v>30.26514075</v>
      </c>
      <c r="J1523" s="4" t="n">
        <f aca="false">J1522*((H1523+(I1523/12))/H1522)</f>
        <v>649923.285530294</v>
      </c>
      <c r="K1523" s="2" t="n">
        <f aca="false">D1523*$E$1862/E1523</f>
        <v>80.867813</v>
      </c>
      <c r="L1523" s="4" t="n">
        <f aca="false">K1523*(J1523/H1523)</f>
        <v>33014.6851769075</v>
      </c>
      <c r="M1523" s="26" t="n">
        <f aca="false">H1523/AVERAGE(K1403:K1522)</f>
        <v>28.8024585918717</v>
      </c>
      <c r="O1523" s="6" t="n">
        <f aca="false">J1523/AVERAGE(L1403:L1522)</f>
        <v>32.6354855903806</v>
      </c>
      <c r="Q1523" s="29" t="n">
        <f aca="false">1/M1523-(G1523/100-(((E1523/E1403)^(1/10))-1))</f>
        <v>0.0040379858495369</v>
      </c>
      <c r="R1523" s="3" t="n">
        <f aca="false">((G1523/G1524+G1523/1200+((1+G1524/1200)^(-119))*(1-G1523/G1524)))</f>
        <v>0.991234118964386</v>
      </c>
      <c r="S1523" s="3" t="n">
        <f aca="false">S1522*R1522*E1522/E1523</f>
        <v>25.1548121929438</v>
      </c>
      <c r="T1523" s="9" t="n">
        <f aca="false">(($J1643/$J1523)^(1/10)-1)</f>
        <v>0.0491009543678802</v>
      </c>
      <c r="U1523" s="9" t="n">
        <f aca="false">(($S1643/$S1523)^(1/10)-1)</f>
        <v>0.0411084486961126</v>
      </c>
      <c r="V1523" s="9" t="n">
        <f aca="false">T1523-U1523</f>
        <v>0.00799250567176757</v>
      </c>
      <c r="Y1523" s="28"/>
      <c r="Z1523" s="28"/>
    </row>
    <row r="1524" customFormat="false" ht="14.65" hidden="false" customHeight="false" outlineLevel="0" collapsed="false">
      <c r="A1524" s="11" t="n">
        <v>1997.04</v>
      </c>
      <c r="B1524" s="1" t="n">
        <v>763.93</v>
      </c>
      <c r="C1524" s="2" t="n">
        <v>15.0933</v>
      </c>
      <c r="D1524" s="1" t="n">
        <v>40.3433</v>
      </c>
      <c r="E1524" s="1" t="n">
        <v>160.2</v>
      </c>
      <c r="F1524" s="2" t="n">
        <f aca="false">F1523+1/12</f>
        <v>1997.29166666655</v>
      </c>
      <c r="G1524" s="3" t="n">
        <v>6.89</v>
      </c>
      <c r="H1524" s="2" t="n">
        <v>1533.30574319601</v>
      </c>
      <c r="I1524" s="2" t="n">
        <v>30.2941939363296</v>
      </c>
      <c r="J1524" s="4" t="n">
        <f aca="false">J1523*((H1524+(I1524/12))/H1523)</f>
        <v>627010.309996285</v>
      </c>
      <c r="K1524" s="2" t="n">
        <f aca="false">D1524*$E$1862/E1524</f>
        <v>80.974190815231</v>
      </c>
      <c r="L1524" s="4" t="n">
        <f aca="false">K1524*(J1524/H1524)</f>
        <v>33112.5430854569</v>
      </c>
      <c r="M1524" s="26" t="n">
        <f aca="false">H1524/AVERAGE(K1404:K1523)</f>
        <v>27.5851603381365</v>
      </c>
      <c r="O1524" s="6" t="n">
        <f aca="false">J1524/AVERAGE(L1404:L1523)</f>
        <v>31.2258514875058</v>
      </c>
      <c r="Q1524" s="29" t="n">
        <f aca="false">1/M1524-(G1524/100-(((E1524/E1404)^(1/10))-1))</f>
        <v>0.00314649290942177</v>
      </c>
      <c r="R1524" s="3" t="n">
        <f aca="false">((G1524/G1525+G1524/1200+((1+G1525/1200)^(-119))*(1-G1524/G1525)))</f>
        <v>1.01875163590657</v>
      </c>
      <c r="S1524" s="3" t="n">
        <f aca="false">S1523*R1523*E1523/E1524</f>
        <v>24.9031791278774</v>
      </c>
      <c r="T1524" s="9" t="n">
        <f aca="false">(($J1644/$J1524)^(1/10)-1)</f>
        <v>0.0565107359687875</v>
      </c>
      <c r="U1524" s="9" t="n">
        <f aca="false">(($S1644/$S1524)^(1/10)-1)</f>
        <v>0.0408028300406087</v>
      </c>
      <c r="V1524" s="9" t="n">
        <f aca="false">T1524-U1524</f>
        <v>0.0157079059281788</v>
      </c>
      <c r="Y1524" s="28"/>
      <c r="Z1524" s="28"/>
    </row>
    <row r="1525" customFormat="false" ht="14.65" hidden="false" customHeight="false" outlineLevel="0" collapsed="false">
      <c r="A1525" s="11" t="n">
        <v>1997.05</v>
      </c>
      <c r="B1525" s="1" t="n">
        <v>833.09</v>
      </c>
      <c r="C1525" s="2" t="n">
        <v>15.1267</v>
      </c>
      <c r="D1525" s="1" t="n">
        <v>40.4467</v>
      </c>
      <c r="E1525" s="1" t="n">
        <v>160.1</v>
      </c>
      <c r="F1525" s="2" t="n">
        <f aca="false">F1524+1/12</f>
        <v>1997.37499999989</v>
      </c>
      <c r="G1525" s="3" t="n">
        <v>6.71</v>
      </c>
      <c r="H1525" s="2" t="n">
        <v>1673.16317788882</v>
      </c>
      <c r="I1525" s="2" t="n">
        <v>30.380195948782</v>
      </c>
      <c r="J1525" s="4" t="n">
        <f aca="false">J1524*((H1525+(I1525/12))/H1524)</f>
        <v>685237.082587575</v>
      </c>
      <c r="K1525" s="2" t="n">
        <f aca="false">D1525*$E$1862/E1525</f>
        <v>81.2324347995003</v>
      </c>
      <c r="L1525" s="4" t="n">
        <f aca="false">K1525*(J1525/H1525)</f>
        <v>33268.4088253308</v>
      </c>
      <c r="M1525" s="26" t="n">
        <f aca="false">H1525/AVERAGE(K1405:K1524)</f>
        <v>29.9283622246888</v>
      </c>
      <c r="O1525" s="6" t="n">
        <f aca="false">J1525/AVERAGE(L1405:L1524)</f>
        <v>33.8424535121399</v>
      </c>
      <c r="Q1525" s="29" t="n">
        <f aca="false">1/M1525-(G1525/100-(((E1525/E1405)^(1/10))-1))</f>
        <v>0.00167667408968741</v>
      </c>
      <c r="R1525" s="3" t="n">
        <f aca="false">((G1525/G1526+G1525/1200+((1+G1526/1200)^(-119))*(1-G1525/G1526)))</f>
        <v>1.021648823688</v>
      </c>
      <c r="S1525" s="3" t="n">
        <f aca="false">S1524*R1524*E1524/E1525</f>
        <v>25.3860009183203</v>
      </c>
      <c r="T1525" s="9" t="n">
        <f aca="false">(($J1645/$J1525)^(1/10)-1)</f>
        <v>0.050030348621763</v>
      </c>
      <c r="U1525" s="9" t="n">
        <f aca="false">(($S1645/$S1525)^(1/10)-1)</f>
        <v>0.038087360566939</v>
      </c>
      <c r="V1525" s="9" t="n">
        <f aca="false">T1525-U1525</f>
        <v>0.0119429880548241</v>
      </c>
      <c r="Y1525" s="28"/>
      <c r="Z1525" s="28"/>
    </row>
    <row r="1526" customFormat="false" ht="14.65" hidden="false" customHeight="false" outlineLevel="0" collapsed="false">
      <c r="A1526" s="11" t="n">
        <v>1997.06</v>
      </c>
      <c r="B1526" s="1" t="n">
        <v>876.29</v>
      </c>
      <c r="C1526" s="2" t="n">
        <v>15.16</v>
      </c>
      <c r="D1526" s="1" t="n">
        <v>40.55</v>
      </c>
      <c r="E1526" s="1" t="n">
        <v>160.3</v>
      </c>
      <c r="F1526" s="2" t="n">
        <f aca="false">F1525+1/12</f>
        <v>1997.45833333322</v>
      </c>
      <c r="G1526" s="3" t="n">
        <v>6.49</v>
      </c>
      <c r="H1526" s="2" t="n">
        <v>1757.72950205864</v>
      </c>
      <c r="I1526" s="2" t="n">
        <v>30.4090874610106</v>
      </c>
      <c r="J1526" s="4" t="n">
        <f aca="false">J1525*((H1526+(I1526/12))/H1525)</f>
        <v>720908.69843036</v>
      </c>
      <c r="K1526" s="2" t="n">
        <f aca="false">D1526*$E$1862/E1526</f>
        <v>81.3382913287586</v>
      </c>
      <c r="L1526" s="4" t="n">
        <f aca="false">K1526*(J1526/H1526)</f>
        <v>33359.7869670441</v>
      </c>
      <c r="M1526" s="26" t="n">
        <f aca="false">H1526/AVERAGE(K1406:K1525)</f>
        <v>31.2565606163813</v>
      </c>
      <c r="O1526" s="6" t="n">
        <f aca="false">J1526/AVERAGE(L1406:L1525)</f>
        <v>35.3059108555462</v>
      </c>
      <c r="Q1526" s="29" t="n">
        <f aca="false">1/M1526-(G1526/100-(((E1526/E1406)^(1/10))-1))</f>
        <v>0.00222059156432688</v>
      </c>
      <c r="R1526" s="3" t="n">
        <f aca="false">((G1526/G1527+G1526/1200+((1+G1527/1200)^(-119))*(1-G1526/G1527)))</f>
        <v>1.02535360538449</v>
      </c>
      <c r="S1526" s="3" t="n">
        <f aca="false">S1525*R1525*E1525/E1526</f>
        <v>25.9032191766235</v>
      </c>
      <c r="T1526" s="9" t="n">
        <f aca="false">(($J1646/$J1526)^(1/10)-1)</f>
        <v>0.0448739432460616</v>
      </c>
      <c r="U1526" s="9" t="n">
        <f aca="false">(($S1646/$S1526)^(1/10)-1)</f>
        <v>0.03336254726368</v>
      </c>
      <c r="V1526" s="9" t="n">
        <f aca="false">T1526-U1526</f>
        <v>0.0115113959823816</v>
      </c>
      <c r="Y1526" s="28"/>
      <c r="Z1526" s="28"/>
    </row>
    <row r="1527" customFormat="false" ht="14.65" hidden="false" customHeight="false" outlineLevel="0" collapsed="false">
      <c r="A1527" s="11" t="n">
        <v>1997.07</v>
      </c>
      <c r="B1527" s="1" t="n">
        <v>925.29</v>
      </c>
      <c r="C1527" s="2" t="n">
        <v>15.2167</v>
      </c>
      <c r="D1527" s="1" t="n">
        <v>40.58</v>
      </c>
      <c r="E1527" s="1" t="n">
        <v>160.5</v>
      </c>
      <c r="F1527" s="2" t="n">
        <f aca="false">F1526+1/12</f>
        <v>1997.54166666655</v>
      </c>
      <c r="G1527" s="3" t="n">
        <v>6.22</v>
      </c>
      <c r="H1527" s="2" t="n">
        <v>1853.7046553271</v>
      </c>
      <c r="I1527" s="2" t="n">
        <v>30.4847859900312</v>
      </c>
      <c r="J1527" s="4" t="n">
        <f aca="false">J1526*((H1527+(I1527/12))/H1526)</f>
        <v>761313.50380973</v>
      </c>
      <c r="K1527" s="2" t="n">
        <f aca="false">D1527*$E$1862/E1527</f>
        <v>81.2970365109034</v>
      </c>
      <c r="L1527" s="4" t="n">
        <f aca="false">K1527*(J1527/H1527)</f>
        <v>33388.5614073413</v>
      </c>
      <c r="M1527" s="26" t="n">
        <f aca="false">H1527/AVERAGE(K1407:K1526)</f>
        <v>32.7666376896699</v>
      </c>
      <c r="O1527" s="6" t="n">
        <f aca="false">J1527/AVERAGE(L1407:L1526)</f>
        <v>36.9703898127775</v>
      </c>
      <c r="Q1527" s="29" t="n">
        <f aca="false">1/M1527-(G1527/100-(((E1527/E1407)^(1/10))-1))</f>
        <v>0.00330199247376573</v>
      </c>
      <c r="R1527" s="3" t="n">
        <f aca="false">((G1527/G1528+G1527/1200+((1+G1528/1200)^(-119))*(1-G1527/G1528)))</f>
        <v>0.999294710430358</v>
      </c>
      <c r="S1527" s="3" t="n">
        <f aca="false">S1526*R1526*E1526/E1527</f>
        <v>26.5268626514807</v>
      </c>
      <c r="T1527" s="9" t="n">
        <f aca="false">(($J1647/$J1527)^(1/10)-1)</f>
        <v>0.0398150587567987</v>
      </c>
      <c r="U1527" s="9" t="n">
        <f aca="false">(($S1647/$S1527)^(1/10)-1)</f>
        <v>0.0321694799997603</v>
      </c>
      <c r="V1527" s="9" t="n">
        <f aca="false">T1527-U1527</f>
        <v>0.00764557875703842</v>
      </c>
      <c r="Y1527" s="28"/>
      <c r="Z1527" s="28"/>
    </row>
    <row r="1528" customFormat="false" ht="14.65" hidden="false" customHeight="false" outlineLevel="0" collapsed="false">
      <c r="A1528" s="11" t="n">
        <v>1997.08</v>
      </c>
      <c r="B1528" s="1" t="n">
        <v>927.24</v>
      </c>
      <c r="C1528" s="2" t="n">
        <v>15.2733</v>
      </c>
      <c r="D1528" s="1" t="n">
        <v>40.61</v>
      </c>
      <c r="E1528" s="1" t="n">
        <v>160.8</v>
      </c>
      <c r="F1528" s="2" t="n">
        <f aca="false">F1527+1/12</f>
        <v>1997.62499999989</v>
      </c>
      <c r="G1528" s="3" t="n">
        <v>6.3</v>
      </c>
      <c r="H1528" s="2" t="n">
        <v>1854.14554776119</v>
      </c>
      <c r="I1528" s="2" t="n">
        <v>30.5410909738806</v>
      </c>
      <c r="J1528" s="4" t="n">
        <f aca="false">J1527*((H1528+(I1528/12))/H1527)</f>
        <v>762539.842341541</v>
      </c>
      <c r="K1528" s="2" t="n">
        <f aca="false">D1528*$E$1862/E1528</f>
        <v>81.2053521144279</v>
      </c>
      <c r="L1528" s="4" t="n">
        <f aca="false">K1528*(J1528/H1528)</f>
        <v>33396.6858607157</v>
      </c>
      <c r="M1528" s="26" t="n">
        <f aca="false">H1528/AVERAGE(K1408:K1527)</f>
        <v>32.5862834867132</v>
      </c>
      <c r="O1528" s="6" t="n">
        <f aca="false">J1528/AVERAGE(L1408:L1527)</f>
        <v>36.7260436562845</v>
      </c>
      <c r="Q1528" s="29" t="n">
        <f aca="false">1/M1528-(G1528/100-(((E1528/E1408)^(1/10))-1))</f>
        <v>0.00231998601638698</v>
      </c>
      <c r="R1528" s="3" t="n">
        <f aca="false">((G1528/G1529+G1528/1200+((1+G1529/1200)^(-119))*(1-G1528/G1529)))</f>
        <v>1.01190139788322</v>
      </c>
      <c r="S1528" s="3" t="n">
        <f aca="false">S1527*R1527*E1527/E1528</f>
        <v>26.4586980216165</v>
      </c>
      <c r="T1528" s="9" t="n">
        <f aca="false">(($J1648/$J1528)^(1/10)-1)</f>
        <v>0.0353868380152653</v>
      </c>
      <c r="U1528" s="9" t="n">
        <f aca="false">(($S1648/$S1528)^(1/10)-1)</f>
        <v>0.035713621066946</v>
      </c>
      <c r="V1528" s="9" t="n">
        <f aca="false">T1528-U1528</f>
        <v>-0.000326783051680657</v>
      </c>
      <c r="Y1528" s="28"/>
      <c r="Z1528" s="28"/>
    </row>
    <row r="1529" customFormat="false" ht="14.65" hidden="false" customHeight="false" outlineLevel="0" collapsed="false">
      <c r="A1529" s="11" t="n">
        <v>1997.09</v>
      </c>
      <c r="B1529" s="1" t="n">
        <v>937.02</v>
      </c>
      <c r="C1529" s="2" t="n">
        <v>15.33</v>
      </c>
      <c r="D1529" s="1" t="n">
        <v>40.64</v>
      </c>
      <c r="E1529" s="1" t="n">
        <v>161.2</v>
      </c>
      <c r="F1529" s="2" t="n">
        <f aca="false">F1528+1/12</f>
        <v>1997.70833333322</v>
      </c>
      <c r="G1529" s="3" t="n">
        <v>6.21</v>
      </c>
      <c r="H1529" s="2" t="n">
        <v>1869.05263548387</v>
      </c>
      <c r="I1529" s="2" t="n">
        <v>30.5784048387097</v>
      </c>
      <c r="J1529" s="4" t="n">
        <f aca="false">J1528*((H1529+(I1529/12))/H1528)</f>
        <v>769718.541269263</v>
      </c>
      <c r="K1529" s="2" t="n">
        <f aca="false">D1529*$E$1862/E1529</f>
        <v>81.0636903225807</v>
      </c>
      <c r="L1529" s="4" t="n">
        <f aca="false">K1529*(J1529/H1529)</f>
        <v>33383.8781639483</v>
      </c>
      <c r="M1529" s="26" t="n">
        <f aca="false">H1529/AVERAGE(K1409:K1528)</f>
        <v>32.6665813417086</v>
      </c>
      <c r="O1529" s="6" t="n">
        <f aca="false">J1529/AVERAGE(L1409:L1528)</f>
        <v>36.7754065980132</v>
      </c>
      <c r="Q1529" s="29" t="n">
        <f aca="false">1/M1529-(G1529/100-(((E1529/E1409)^(1/10))-1))</f>
        <v>0.00286042172095603</v>
      </c>
      <c r="R1529" s="3" t="n">
        <f aca="false">((G1529/G1530+G1529/1200+((1+G1530/1200)^(-119))*(1-G1529/G1530)))</f>
        <v>1.01858550215714</v>
      </c>
      <c r="S1529" s="3" t="n">
        <f aca="false">S1528*R1528*E1528/E1529</f>
        <v>26.7071577983275</v>
      </c>
      <c r="T1529" s="9" t="n">
        <f aca="false">(($J1649/$J1529)^(1/10)-1)</f>
        <v>0.0372705654917298</v>
      </c>
      <c r="U1529" s="9" t="n">
        <f aca="false">(($S1649/$S1529)^(1/10)-1)</f>
        <v>0.036090559327574</v>
      </c>
      <c r="V1529" s="9" t="n">
        <f aca="false">T1529-U1529</f>
        <v>0.00118000616415581</v>
      </c>
      <c r="Y1529" s="28"/>
      <c r="Z1529" s="28"/>
    </row>
    <row r="1530" customFormat="false" ht="14.65" hidden="false" customHeight="false" outlineLevel="0" collapsed="false">
      <c r="A1530" s="11" t="n">
        <v>1997.1</v>
      </c>
      <c r="B1530" s="1" t="n">
        <v>951.16</v>
      </c>
      <c r="C1530" s="2" t="n">
        <v>15.3867</v>
      </c>
      <c r="D1530" s="1" t="n">
        <v>40.3333</v>
      </c>
      <c r="E1530" s="1" t="n">
        <v>161.6</v>
      </c>
      <c r="F1530" s="2" t="n">
        <f aca="false">F1529+1/12</f>
        <v>1997.79166666655</v>
      </c>
      <c r="G1530" s="3" t="n">
        <v>6.03</v>
      </c>
      <c r="H1530" s="2" t="n">
        <v>1892.56119257426</v>
      </c>
      <c r="I1530" s="2" t="n">
        <v>30.6155339814356</v>
      </c>
      <c r="J1530" s="4" t="n">
        <f aca="false">J1529*((H1530+(I1530/12))/H1529)</f>
        <v>780450.58303729</v>
      </c>
      <c r="K1530" s="2" t="n">
        <f aca="false">D1530*$E$1862/E1530</f>
        <v>80.2527843353961</v>
      </c>
      <c r="L1530" s="4" t="n">
        <f aca="false">K1530*(J1530/H1530)</f>
        <v>33094.4820017851</v>
      </c>
      <c r="M1530" s="26" t="n">
        <f aca="false">H1530/AVERAGE(K1410:K1529)</f>
        <v>32.9014981797981</v>
      </c>
      <c r="O1530" s="6" t="n">
        <f aca="false">J1530/AVERAGE(L1410:L1529)</f>
        <v>36.9980763908736</v>
      </c>
      <c r="Q1530" s="29" t="n">
        <f aca="false">1/M1530-(G1530/100-(((E1530/E1410)^(1/10))-1))</f>
        <v>0.00442871522178448</v>
      </c>
      <c r="R1530" s="3" t="n">
        <f aca="false">((G1530/G1531+G1530/1200+((1+G1531/1200)^(-119))*(1-G1530/G1531)))</f>
        <v>1.01627600172751</v>
      </c>
      <c r="S1530" s="3" t="n">
        <f aca="false">S1529*R1529*E1529/E1530</f>
        <v>27.1361882824043</v>
      </c>
      <c r="T1530" s="9" t="n">
        <f aca="false">(($J1650/$J1530)^(1/10)-1)</f>
        <v>0.0386726223029918</v>
      </c>
      <c r="U1530" s="9" t="n">
        <f aca="false">(($S1650/$S1530)^(1/10)-1)</f>
        <v>0.0345263245706506</v>
      </c>
      <c r="V1530" s="9" t="n">
        <f aca="false">T1530-U1530</f>
        <v>0.00414629773234121</v>
      </c>
      <c r="Y1530" s="28"/>
      <c r="Z1530" s="28"/>
    </row>
    <row r="1531" customFormat="false" ht="14.65" hidden="false" customHeight="false" outlineLevel="0" collapsed="false">
      <c r="A1531" s="11" t="n">
        <v>1997.11</v>
      </c>
      <c r="B1531" s="1" t="n">
        <v>938.92</v>
      </c>
      <c r="C1531" s="2" t="n">
        <v>15.4433</v>
      </c>
      <c r="D1531" s="1" t="n">
        <v>40.0267</v>
      </c>
      <c r="E1531" s="1" t="n">
        <v>161.5</v>
      </c>
      <c r="F1531" s="2" t="n">
        <f aca="false">F1530+1/12</f>
        <v>1997.87499999988</v>
      </c>
      <c r="G1531" s="3" t="n">
        <v>5.88</v>
      </c>
      <c r="H1531" s="2" t="n">
        <v>1869.36355814242</v>
      </c>
      <c r="I1531" s="2" t="n">
        <v>30.7471799913313</v>
      </c>
      <c r="J1531" s="4" t="n">
        <f aca="false">J1530*((H1531+(I1531/12))/H1530)</f>
        <v>771941.010840616</v>
      </c>
      <c r="K1531" s="2" t="n">
        <f aca="false">D1531*$E$1862/E1531</f>
        <v>79.6920444049536</v>
      </c>
      <c r="L1531" s="4" t="n">
        <f aca="false">K1531*(J1531/H1531)</f>
        <v>32908.2895865612</v>
      </c>
      <c r="M1531" s="26" t="n">
        <f aca="false">H1531/AVERAGE(K1411:K1530)</f>
        <v>32.3366005328127</v>
      </c>
      <c r="O1531" s="6" t="n">
        <f aca="false">J1531/AVERAGE(L1411:L1530)</f>
        <v>36.323017872736</v>
      </c>
      <c r="Q1531" s="29" t="n">
        <f aca="false">1/M1531-(G1531/100-(((E1531/E1411)^(1/10))-1))</f>
        <v>0.00630598914557348</v>
      </c>
      <c r="R1531" s="3" t="n">
        <f aca="false">((G1531/G1532+G1531/1200+((1+G1532/1200)^(-119))*(1-G1531/G1532)))</f>
        <v>1.01016704323697</v>
      </c>
      <c r="S1531" s="3" t="n">
        <f aca="false">S1530*R1530*E1530/E1531</f>
        <v>27.5949330021692</v>
      </c>
      <c r="T1531" s="9" t="n">
        <f aca="false">(($J1651/$J1531)^(1/10)-1)</f>
        <v>0.0340917091847768</v>
      </c>
      <c r="U1531" s="9" t="n">
        <f aca="false">(($S1651/$S1531)^(1/10)-1)</f>
        <v>0.0357013724420221</v>
      </c>
      <c r="V1531" s="9" t="n">
        <f aca="false">T1531-U1531</f>
        <v>-0.00160966325724532</v>
      </c>
      <c r="Y1531" s="28"/>
      <c r="Z1531" s="28"/>
    </row>
    <row r="1532" customFormat="false" ht="14.65" hidden="false" customHeight="false" outlineLevel="0" collapsed="false">
      <c r="A1532" s="11" t="n">
        <v>1997.12</v>
      </c>
      <c r="B1532" s="1" t="n">
        <v>962.37</v>
      </c>
      <c r="C1532" s="2" t="n">
        <v>15.5</v>
      </c>
      <c r="D1532" s="1" t="n">
        <v>39.72</v>
      </c>
      <c r="E1532" s="1" t="n">
        <v>161.3</v>
      </c>
      <c r="F1532" s="2" t="n">
        <f aca="false">F1531+1/12</f>
        <v>1997.95833333322</v>
      </c>
      <c r="G1532" s="3" t="n">
        <v>5.81</v>
      </c>
      <c r="H1532" s="2" t="n">
        <v>1918.42761649101</v>
      </c>
      <c r="I1532" s="2" t="n">
        <v>30.898332300062</v>
      </c>
      <c r="J1532" s="4" t="n">
        <f aca="false">J1531*((H1532+(I1532/12))/H1531)</f>
        <v>793264.952588782</v>
      </c>
      <c r="K1532" s="2" t="n">
        <f aca="false">D1532*$E$1862/E1532</f>
        <v>79.1794683199008</v>
      </c>
      <c r="L1532" s="4" t="n">
        <f aca="false">K1532*(J1532/H1532)</f>
        <v>32740.5092810732</v>
      </c>
      <c r="M1532" s="26" t="n">
        <f aca="false">H1532/AVERAGE(K1412:K1531)</f>
        <v>33.0307890429054</v>
      </c>
      <c r="O1532" s="6" t="n">
        <f aca="false">J1532/AVERAGE(L1412:L1531)</f>
        <v>37.0612921949115</v>
      </c>
      <c r="Q1532" s="29" t="n">
        <f aca="false">1/M1532-(G1532/100-(((E1532/E1412)^(1/10))-1))</f>
        <v>0.00622791943366666</v>
      </c>
      <c r="R1532" s="3" t="n">
        <f aca="false">((G1532/G1533+G1532/1200+((1+G1533/1200)^(-119))*(1-G1532/G1533)))</f>
        <v>1.02540669731549</v>
      </c>
      <c r="S1532" s="3" t="n">
        <f aca="false">S1531*R1531*E1531/E1532</f>
        <v>27.9100554152415</v>
      </c>
      <c r="T1532" s="9" t="n">
        <f aca="false">(($J1652/$J1532)^(1/10)-1)</f>
        <v>0.0326183706752461</v>
      </c>
      <c r="U1532" s="9" t="n">
        <f aca="false">(($S1652/$S1532)^(1/10)-1)</f>
        <v>0.0353715405500246</v>
      </c>
      <c r="V1532" s="9" t="n">
        <f aca="false">T1532-U1532</f>
        <v>-0.00275316987477847</v>
      </c>
      <c r="Y1532" s="28"/>
      <c r="Z1532" s="28"/>
    </row>
    <row r="1533" customFormat="false" ht="14.65" hidden="false" customHeight="false" outlineLevel="0" collapsed="false">
      <c r="A1533" s="11" t="n">
        <v>1998.01</v>
      </c>
      <c r="B1533" s="1" t="n">
        <v>963.36</v>
      </c>
      <c r="C1533" s="2" t="n">
        <v>15.55</v>
      </c>
      <c r="D1533" s="1" t="n">
        <v>39.66</v>
      </c>
      <c r="E1533" s="1" t="n">
        <v>161.6</v>
      </c>
      <c r="F1533" s="2" t="n">
        <f aca="false">F1532+1/12</f>
        <v>1998.04166666655</v>
      </c>
      <c r="G1533" s="3" t="n">
        <v>5.54</v>
      </c>
      <c r="H1533" s="2" t="n">
        <v>1916.83602178218</v>
      </c>
      <c r="I1533" s="2" t="n">
        <v>30.940458539604</v>
      </c>
      <c r="J1533" s="4" t="n">
        <f aca="false">J1532*((H1533+(I1533/12))/H1532)</f>
        <v>793672.982307185</v>
      </c>
      <c r="K1533" s="2" t="n">
        <f aca="false">D1533*$E$1862/E1533</f>
        <v>78.9130923267327</v>
      </c>
      <c r="L1533" s="4" t="n">
        <f aca="false">K1533*(J1533/H1533)</f>
        <v>32674.2551884061</v>
      </c>
      <c r="M1533" s="26" t="n">
        <f aca="false">H1533/AVERAGE(K1413:K1532)</f>
        <v>32.8599684150522</v>
      </c>
      <c r="O1533" s="6" t="n">
        <f aca="false">J1533/AVERAGE(L1413:L1532)</f>
        <v>36.8286335335559</v>
      </c>
      <c r="Q1533" s="29" t="n">
        <f aca="false">1/M1533-(G1533/100-(((E1533/E1413)^(1/10))-1))</f>
        <v>0.00900897850325933</v>
      </c>
      <c r="R1533" s="3" t="n">
        <f aca="false">((G1533/G1534+G1533/1200+((1+G1534/1200)^(-119))*(1-G1533/G1534)))</f>
        <v>1.00233476452908</v>
      </c>
      <c r="S1533" s="3" t="n">
        <f aca="false">S1532*R1532*E1532/E1533</f>
        <v>28.5660281207081</v>
      </c>
      <c r="T1533" s="9" t="n">
        <f aca="false">(($J1653/$J1533)^(1/10)-1)</f>
        <v>0.0249932270291005</v>
      </c>
      <c r="U1533" s="9" t="n">
        <f aca="false">(($S1653/$S1533)^(1/10)-1)</f>
        <v>0.0358351917204727</v>
      </c>
      <c r="V1533" s="9" t="n">
        <f aca="false">T1533-U1533</f>
        <v>-0.0108419646913722</v>
      </c>
      <c r="Y1533" s="28"/>
      <c r="Z1533" s="28"/>
    </row>
    <row r="1534" customFormat="false" ht="14.65" hidden="false" customHeight="false" outlineLevel="0" collapsed="false">
      <c r="A1534" s="11" t="n">
        <v>1998.02</v>
      </c>
      <c r="B1534" s="1" t="n">
        <v>1023.74</v>
      </c>
      <c r="C1534" s="2" t="n">
        <v>15.6</v>
      </c>
      <c r="D1534" s="1" t="n">
        <v>39.6</v>
      </c>
      <c r="E1534" s="1" t="n">
        <v>161.9</v>
      </c>
      <c r="F1534" s="2" t="n">
        <f aca="false">F1533+1/12</f>
        <v>1998.12499999988</v>
      </c>
      <c r="G1534" s="3" t="n">
        <v>5.57</v>
      </c>
      <c r="H1534" s="2" t="n">
        <v>2033.20202025942</v>
      </c>
      <c r="I1534" s="2" t="n">
        <v>30.9824286596665</v>
      </c>
      <c r="J1534" s="4" t="n">
        <f aca="false">J1533*((H1534+(I1534/12))/H1533)</f>
        <v>842923.78294458</v>
      </c>
      <c r="K1534" s="2" t="n">
        <f aca="false">D1534*$E$1862/E1534</f>
        <v>78.6477035206918</v>
      </c>
      <c r="L1534" s="4" t="n">
        <f aca="false">K1534*(J1534/H1534)</f>
        <v>32605.7219651526</v>
      </c>
      <c r="M1534" s="26" t="n">
        <f aca="false">H1534/AVERAGE(K1414:K1533)</f>
        <v>34.70967778227</v>
      </c>
      <c r="O1534" s="6" t="n">
        <f aca="false">J1534/AVERAGE(L1414:L1533)</f>
        <v>38.8560440806042</v>
      </c>
      <c r="Q1534" s="29" t="n">
        <f aca="false">1/M1534-(G1534/100-(((E1534/E1414)^(1/10))-1))</f>
        <v>0.00701124333731877</v>
      </c>
      <c r="R1534" s="3" t="n">
        <f aca="false">((G1534/G1535+G1534/1200+((1+G1535/1200)^(-119))*(1-G1534/G1535)))</f>
        <v>0.998578570593898</v>
      </c>
      <c r="S1534" s="3" t="n">
        <f aca="false">S1533*R1533*E1533/E1534</f>
        <v>28.5796667578507</v>
      </c>
      <c r="T1534" s="9" t="n">
        <f aca="false">(($J1654/$J1534)^(1/10)-1)</f>
        <v>0.0169422733102511</v>
      </c>
      <c r="U1534" s="9" t="n">
        <f aca="false">(($S1654/$S1534)^(1/10)-1)</f>
        <v>0.035807699768704</v>
      </c>
      <c r="V1534" s="9" t="n">
        <f aca="false">T1534-U1534</f>
        <v>-0.0188654264584529</v>
      </c>
      <c r="Y1534" s="28"/>
      <c r="Z1534" s="28"/>
    </row>
    <row r="1535" customFormat="false" ht="14.65" hidden="false" customHeight="false" outlineLevel="0" collapsed="false">
      <c r="A1535" s="11" t="n">
        <v>1998.03</v>
      </c>
      <c r="B1535" s="1" t="n">
        <v>1076.83</v>
      </c>
      <c r="C1535" s="2" t="n">
        <v>15.64</v>
      </c>
      <c r="D1535" s="1" t="n">
        <v>39.54</v>
      </c>
      <c r="E1535" s="1" t="n">
        <v>162.2</v>
      </c>
      <c r="F1535" s="2" t="n">
        <f aca="false">F1534+1/12</f>
        <v>1998.20833333322</v>
      </c>
      <c r="G1535" s="3" t="n">
        <v>5.65</v>
      </c>
      <c r="H1535" s="2" t="n">
        <v>2134.68601639951</v>
      </c>
      <c r="I1535" s="2" t="n">
        <v>31.00441972873</v>
      </c>
      <c r="J1535" s="4" t="n">
        <f aca="false">J1534*((H1535+(I1535/12))/H1534)</f>
        <v>886068.11224608</v>
      </c>
      <c r="K1535" s="2" t="n">
        <f aca="false">D1535*$E$1862/E1535</f>
        <v>78.3832964241677</v>
      </c>
      <c r="L1535" s="4" t="n">
        <f aca="false">K1535*(J1535/H1535)</f>
        <v>32535.4356381323</v>
      </c>
      <c r="M1535" s="26" t="n">
        <f aca="false">H1535/AVERAGE(K1415:K1534)</f>
        <v>36.2969277364251</v>
      </c>
      <c r="O1535" s="6" t="n">
        <f aca="false">J1535/AVERAGE(L1415:L1534)</f>
        <v>40.5832590117805</v>
      </c>
      <c r="Q1535" s="29" t="n">
        <f aca="false">1/M1535-(G1535/100-(((E1535/E1415)^(1/10))-1))</f>
        <v>0.00469812173564153</v>
      </c>
      <c r="R1535" s="3" t="n">
        <f aca="false">((G1535/G1536+G1535/1200+((1+G1536/1200)^(-119))*(1-G1535/G1536)))</f>
        <v>1.00546656295663</v>
      </c>
      <c r="S1535" s="3" t="n">
        <f aca="false">S1534*R1534*E1534/E1535</f>
        <v>28.4862578664428</v>
      </c>
      <c r="T1535" s="9" t="n">
        <f aca="false">(($J1655/$J1535)^(1/10)-1)</f>
        <v>0.0083194071987045</v>
      </c>
      <c r="U1535" s="9" t="n">
        <f aca="false">(($S1655/$S1535)^(1/10)-1)</f>
        <v>0.0375443133279134</v>
      </c>
      <c r="V1535" s="9" t="n">
        <f aca="false">T1535-U1535</f>
        <v>-0.0292249061292089</v>
      </c>
      <c r="Y1535" s="28"/>
      <c r="Z1535" s="28"/>
    </row>
    <row r="1536" customFormat="false" ht="14.65" hidden="false" customHeight="false" outlineLevel="0" collapsed="false">
      <c r="A1536" s="11" t="n">
        <v>1998.04</v>
      </c>
      <c r="B1536" s="1" t="n">
        <v>1112.2</v>
      </c>
      <c r="C1536" s="2" t="n">
        <v>15.75</v>
      </c>
      <c r="D1536" s="1" t="n">
        <v>39.35</v>
      </c>
      <c r="E1536" s="1" t="n">
        <v>162.5</v>
      </c>
      <c r="F1536" s="2" t="n">
        <f aca="false">F1535+1/12</f>
        <v>1998.29166666655</v>
      </c>
      <c r="G1536" s="3" t="n">
        <v>5.64</v>
      </c>
      <c r="H1536" s="2" t="n">
        <v>2200.732384</v>
      </c>
      <c r="I1536" s="2" t="n">
        <v>31.16484</v>
      </c>
      <c r="J1536" s="4" t="n">
        <f aca="false">J1535*((H1536+(I1536/12))/H1535)</f>
        <v>914560.715235694</v>
      </c>
      <c r="K1536" s="2" t="n">
        <f aca="false">D1536*$E$1862/E1536</f>
        <v>77.862632</v>
      </c>
      <c r="L1536" s="4" t="n">
        <f aca="false">K1536*(J1536/H1536)</f>
        <v>32357.4574217987</v>
      </c>
      <c r="M1536" s="26" t="n">
        <f aca="false">H1536/AVERAGE(K1416:K1535)</f>
        <v>37.2769340430288</v>
      </c>
      <c r="O1536" s="6" t="n">
        <f aca="false">J1536/AVERAGE(L1416:L1535)</f>
        <v>41.6273977281411</v>
      </c>
      <c r="Q1536" s="29" t="n">
        <f aca="false">1/M1536-(G1536/100-(((E1536/E1416)^(1/10))-1))</f>
        <v>0.00373389618305408</v>
      </c>
      <c r="R1536" s="3" t="n">
        <f aca="false">((G1536/G1537+G1536/1200+((1+G1537/1200)^(-119))*(1-G1536/G1537)))</f>
        <v>1.0039421129909</v>
      </c>
      <c r="S1536" s="3" t="n">
        <f aca="false">S1535*R1535*E1535/E1536</f>
        <v>28.5891022873206</v>
      </c>
      <c r="T1536" s="9" t="n">
        <f aca="false">(($J1656/$J1536)^(1/10)-1)</f>
        <v>0.00871010839866937</v>
      </c>
      <c r="U1536" s="9" t="n">
        <f aca="false">(($S1656/$S1536)^(1/10)-1)</f>
        <v>0.0353786283296294</v>
      </c>
      <c r="V1536" s="9" t="n">
        <f aca="false">T1536-U1536</f>
        <v>-0.02666851993096</v>
      </c>
      <c r="Y1536" s="28"/>
      <c r="Z1536" s="28"/>
    </row>
    <row r="1537" customFormat="false" ht="14.65" hidden="false" customHeight="false" outlineLevel="0" collapsed="false">
      <c r="A1537" s="11" t="n">
        <v>1998.05</v>
      </c>
      <c r="B1537" s="1" t="n">
        <v>1108.42</v>
      </c>
      <c r="C1537" s="2" t="n">
        <v>15.85</v>
      </c>
      <c r="D1537" s="1" t="n">
        <v>39.16</v>
      </c>
      <c r="E1537" s="1" t="n">
        <v>162.8</v>
      </c>
      <c r="F1537" s="2" t="n">
        <f aca="false">F1536+1/12</f>
        <v>1998.37499999988</v>
      </c>
      <c r="G1537" s="3" t="n">
        <v>5.65</v>
      </c>
      <c r="H1537" s="2" t="n">
        <v>2189.2112017199</v>
      </c>
      <c r="I1537" s="2" t="n">
        <v>31.3049183046683</v>
      </c>
      <c r="J1537" s="4" t="n">
        <f aca="false">J1536*((H1537+(I1537/12))/H1536)</f>
        <v>910856.963372852</v>
      </c>
      <c r="K1537" s="2" t="n">
        <f aca="false">D1537*$E$1862/E1537</f>
        <v>77.3438864864865</v>
      </c>
      <c r="L1537" s="4" t="n">
        <f aca="false">K1537*(J1537/H1537)</f>
        <v>32180.1832208738</v>
      </c>
      <c r="M1537" s="26" t="n">
        <f aca="false">H1537/AVERAGE(K1417:K1536)</f>
        <v>36.956598518969</v>
      </c>
      <c r="O1537" s="6" t="n">
        <f aca="false">J1537/AVERAGE(L1417:L1536)</f>
        <v>41.2182193239652</v>
      </c>
      <c r="Q1537" s="29" t="n">
        <f aca="false">1/M1537-(G1537/100-(((E1537/E1417)^(1/10))-1))</f>
        <v>0.00370465979656482</v>
      </c>
      <c r="R1537" s="3" t="n">
        <f aca="false">((G1537/G1538+G1537/1200+((1+G1538/1200)^(-119))*(1-G1537/G1538)))</f>
        <v>1.01615407168597</v>
      </c>
      <c r="S1537" s="3" t="n">
        <f aca="false">S1536*R1536*E1536/E1537</f>
        <v>28.6489134570788</v>
      </c>
      <c r="T1537" s="9" t="n">
        <f aca="false">(($J1657/$J1537)^(1/10)-1)</f>
        <v>0.0108289733404225</v>
      </c>
      <c r="U1537" s="9" t="n">
        <f aca="false">(($S1657/$S1537)^(1/10)-1)</f>
        <v>0.0329028167411212</v>
      </c>
      <c r="V1537" s="9" t="n">
        <f aca="false">T1537-U1537</f>
        <v>-0.0220738434006986</v>
      </c>
      <c r="Y1537" s="28"/>
      <c r="Z1537" s="28"/>
    </row>
    <row r="1538" customFormat="false" ht="14.65" hidden="false" customHeight="false" outlineLevel="0" collapsed="false">
      <c r="A1538" s="11" t="n">
        <v>1998.06</v>
      </c>
      <c r="B1538" s="1" t="n">
        <v>1108.39</v>
      </c>
      <c r="C1538" s="2" t="n">
        <v>15.95</v>
      </c>
      <c r="D1538" s="1" t="n">
        <v>38.97</v>
      </c>
      <c r="E1538" s="1" t="n">
        <v>163</v>
      </c>
      <c r="F1538" s="2" t="n">
        <f aca="false">F1537+1/12</f>
        <v>1998.45833333322</v>
      </c>
      <c r="G1538" s="3" t="n">
        <v>5.5</v>
      </c>
      <c r="H1538" s="2" t="n">
        <v>2186.46587349693</v>
      </c>
      <c r="I1538" s="2" t="n">
        <v>31.463772392638</v>
      </c>
      <c r="J1538" s="4" t="n">
        <f aca="false">J1537*((H1538+(I1538/12))/H1537)</f>
        <v>910805.642766114</v>
      </c>
      <c r="K1538" s="2" t="n">
        <f aca="false">D1538*$E$1862/E1538</f>
        <v>76.8741824539877</v>
      </c>
      <c r="L1538" s="4" t="n">
        <f aca="false">K1538*(J1538/H1538)</f>
        <v>32023.110907348</v>
      </c>
      <c r="M1538" s="26" t="n">
        <f aca="false">H1538/AVERAGE(K1418:K1537)</f>
        <v>36.802293460092</v>
      </c>
      <c r="O1538" s="6" t="n">
        <f aca="false">J1538/AVERAGE(L1418:L1537)</f>
        <v>40.9943412619805</v>
      </c>
      <c r="Q1538" s="29" t="n">
        <f aca="false">1/M1538-(G1538/100-(((E1538/E1418)^(1/10))-1))</f>
        <v>0.00500629955909039</v>
      </c>
      <c r="R1538" s="3" t="n">
        <f aca="false">((G1538/G1539+G1538/1200+((1+G1539/1200)^(-119))*(1-G1538/G1539)))</f>
        <v>1.00764107003431</v>
      </c>
      <c r="S1538" s="3" t="n">
        <f aca="false">S1537*R1537*E1537/E1538</f>
        <v>29.075990169147</v>
      </c>
      <c r="T1538" s="9" t="n">
        <f aca="false">(($J1658/$J1538)^(1/10)-1)</f>
        <v>0.00544999701531146</v>
      </c>
      <c r="U1538" s="9" t="n">
        <f aca="false">(($S1658/$S1538)^(1/10)-1)</f>
        <v>0.0288205591334401</v>
      </c>
      <c r="V1538" s="9" t="n">
        <f aca="false">T1538-U1538</f>
        <v>-0.0233705621181286</v>
      </c>
      <c r="Y1538" s="28"/>
      <c r="Z1538" s="28"/>
    </row>
    <row r="1539" customFormat="false" ht="14.65" hidden="false" customHeight="false" outlineLevel="0" collapsed="false">
      <c r="A1539" s="11" t="n">
        <v>1998.07</v>
      </c>
      <c r="B1539" s="1" t="n">
        <v>1156.58</v>
      </c>
      <c r="C1539" s="2" t="n">
        <v>16.0167</v>
      </c>
      <c r="D1539" s="1" t="n">
        <v>38.6767</v>
      </c>
      <c r="E1539" s="1" t="n">
        <v>163.2</v>
      </c>
      <c r="F1539" s="2" t="n">
        <f aca="false">F1538+1/12</f>
        <v>1998.54166666655</v>
      </c>
      <c r="G1539" s="3" t="n">
        <v>5.46</v>
      </c>
      <c r="H1539" s="2" t="n">
        <v>2278.73190171569</v>
      </c>
      <c r="I1539" s="2" t="n">
        <v>31.5566283786765</v>
      </c>
      <c r="J1539" s="4" t="n">
        <f aca="false">J1538*((H1539+(I1539/12))/H1538)</f>
        <v>950335.910820037</v>
      </c>
      <c r="K1539" s="2" t="n">
        <f aca="false">D1539*$E$1862/E1539</f>
        <v>76.2021046041667</v>
      </c>
      <c r="L1539" s="4" t="n">
        <f aca="false">K1539*(J1539/H1539)</f>
        <v>31779.779109109</v>
      </c>
      <c r="M1539" s="26" t="n">
        <f aca="false">H1539/AVERAGE(K1419:K1538)</f>
        <v>38.2596450852486</v>
      </c>
      <c r="O1539" s="6" t="n">
        <f aca="false">J1539/AVERAGE(L1419:L1538)</f>
        <v>42.5610249557042</v>
      </c>
      <c r="Q1539" s="29" t="n">
        <f aca="false">1/M1539-(G1539/100-(((E1539/E1419)^(1/10))-1))</f>
        <v>0.00406126006592409</v>
      </c>
      <c r="R1539" s="3" t="n">
        <f aca="false">((G1539/G1540+G1539/1200+((1+G1540/1200)^(-119))*(1-G1539/G1540)))</f>
        <v>1.01377332378172</v>
      </c>
      <c r="S1539" s="3" t="n">
        <f aca="false">S1538*R1538*E1538/E1539</f>
        <v>29.2622572362407</v>
      </c>
      <c r="T1539" s="9" t="n">
        <f aca="false">(($J1659/$J1539)^(1/10)-1)</f>
        <v>-0.00559217818734692</v>
      </c>
      <c r="U1539" s="9" t="n">
        <f aca="false">(($S1659/$S1539)^(1/10)-1)</f>
        <v>0.0287269458281101</v>
      </c>
      <c r="V1539" s="9" t="n">
        <f aca="false">T1539-U1539</f>
        <v>-0.034319124015457</v>
      </c>
      <c r="Y1539" s="28"/>
      <c r="Z1539" s="28"/>
    </row>
    <row r="1540" customFormat="false" ht="14.65" hidden="false" customHeight="false" outlineLevel="0" collapsed="false">
      <c r="A1540" s="11" t="n">
        <v>1998.08</v>
      </c>
      <c r="B1540" s="1" t="n">
        <v>1074.62</v>
      </c>
      <c r="C1540" s="2" t="n">
        <v>16.0833</v>
      </c>
      <c r="D1540" s="1" t="n">
        <v>38.3833</v>
      </c>
      <c r="E1540" s="1" t="n">
        <v>163.4</v>
      </c>
      <c r="F1540" s="2" t="n">
        <f aca="false">F1539+1/12</f>
        <v>1998.62499999988</v>
      </c>
      <c r="G1540" s="3" t="n">
        <v>5.34</v>
      </c>
      <c r="H1540" s="2" t="n">
        <v>2114.66012264382</v>
      </c>
      <c r="I1540" s="2" t="n">
        <v>31.6490602729498</v>
      </c>
      <c r="J1540" s="4" t="n">
        <f aca="false">J1539*((H1540+(I1540/12))/H1539)</f>
        <v>883010.365877609</v>
      </c>
      <c r="K1540" s="2" t="n">
        <f aca="false">D1540*$E$1862/E1540</f>
        <v>75.5314752056304</v>
      </c>
      <c r="L1540" s="4" t="n">
        <f aca="false">K1540*(J1540/H1540)</f>
        <v>31539.3830159406</v>
      </c>
      <c r="M1540" s="26" t="n">
        <f aca="false">H1540/AVERAGE(K1420:K1539)</f>
        <v>35.4234010248783</v>
      </c>
      <c r="O1540" s="6" t="n">
        <f aca="false">J1540/AVERAGE(L1420:L1539)</f>
        <v>39.3579537376605</v>
      </c>
      <c r="Q1540" s="29" t="n">
        <f aca="false">1/M1540-(G1540/100-(((E1540/E1420)^(1/10))-1))</f>
        <v>0.00704574198849224</v>
      </c>
      <c r="R1540" s="3" t="n">
        <f aca="false">((G1540/G1541+G1540/1200+((1+G1541/1200)^(-119))*(1-G1540/G1541)))</f>
        <v>1.0461845002816</v>
      </c>
      <c r="S1540" s="3" t="n">
        <f aca="false">S1539*R1539*E1539/E1540</f>
        <v>29.6289857481851</v>
      </c>
      <c r="T1540" s="9" t="n">
        <f aca="false">(($J1660/$J1540)^(1/10)-1)</f>
        <v>0.00423776786773789</v>
      </c>
      <c r="U1540" s="9" t="n">
        <f aca="false">(($S1660/$S1540)^(1/10)-1)</f>
        <v>0.02920650818302</v>
      </c>
      <c r="V1540" s="9" t="n">
        <f aca="false">T1540-U1540</f>
        <v>-0.0249687403152821</v>
      </c>
      <c r="Y1540" s="28"/>
      <c r="Z1540" s="28"/>
    </row>
    <row r="1541" customFormat="false" ht="14.65" hidden="false" customHeight="false" outlineLevel="0" collapsed="false">
      <c r="A1541" s="11" t="n">
        <v>1998.09</v>
      </c>
      <c r="B1541" s="1" t="n">
        <v>1020.64</v>
      </c>
      <c r="C1541" s="2" t="n">
        <v>16.14</v>
      </c>
      <c r="D1541" s="1" t="n">
        <v>38.09</v>
      </c>
      <c r="E1541" s="1" t="n">
        <v>163.6</v>
      </c>
      <c r="F1541" s="2" t="n">
        <f aca="false">F1540+1/12</f>
        <v>1998.70833333322</v>
      </c>
      <c r="G1541" s="3" t="n">
        <v>4.81</v>
      </c>
      <c r="H1541" s="2" t="n">
        <v>2005.98182689487</v>
      </c>
      <c r="I1541" s="2" t="n">
        <v>31.7218085574572</v>
      </c>
      <c r="J1541" s="4" t="n">
        <f aca="false">J1540*((H1541+(I1541/12))/H1540)</f>
        <v>838733.823810827</v>
      </c>
      <c r="K1541" s="2" t="n">
        <f aca="false">D1541*$E$1862/E1541</f>
        <v>74.8626820293399</v>
      </c>
      <c r="L1541" s="4" t="n">
        <f aca="false">K1541*(J1541/H1541)</f>
        <v>31301.312263829</v>
      </c>
      <c r="M1541" s="26" t="n">
        <f aca="false">H1541/AVERAGE(K1421:K1540)</f>
        <v>33.5323569808349</v>
      </c>
      <c r="O1541" s="6" t="n">
        <f aca="false">J1541/AVERAGE(L1421:L1540)</f>
        <v>37.2148349413504</v>
      </c>
      <c r="Q1541" s="29" t="n">
        <f aca="false">1/M1541-(G1541/100-(((E1541/E1421)^(1/10))-1))</f>
        <v>0.0133725728076678</v>
      </c>
      <c r="R1541" s="3" t="n">
        <f aca="false">((G1541/G1542+G1541/1200+((1+G1542/1200)^(-119))*(1-G1541/G1542)))</f>
        <v>1.02634266330297</v>
      </c>
      <c r="S1541" s="3" t="n">
        <f aca="false">S1540*R1540*E1540/E1541</f>
        <v>30.9594915343304</v>
      </c>
      <c r="T1541" s="9" t="n">
        <f aca="false">(($J1661/$J1541)^(1/10)-1)</f>
        <v>0.00455324891559128</v>
      </c>
      <c r="U1541" s="9" t="n">
        <f aca="false">(($S1661/$S1541)^(1/10)-1)</f>
        <v>0.0268516520047135</v>
      </c>
      <c r="V1541" s="9" t="n">
        <f aca="false">T1541-U1541</f>
        <v>-0.0222984030891222</v>
      </c>
      <c r="Y1541" s="28"/>
      <c r="Z1541" s="28"/>
    </row>
    <row r="1542" customFormat="false" ht="14.65" hidden="false" customHeight="false" outlineLevel="0" collapsed="false">
      <c r="A1542" s="11" t="n">
        <v>1998.1</v>
      </c>
      <c r="B1542" s="1" t="n">
        <v>1032.47</v>
      </c>
      <c r="C1542" s="2" t="n">
        <v>16.1667</v>
      </c>
      <c r="D1542" s="1" t="n">
        <v>37.9633</v>
      </c>
      <c r="E1542" s="1" t="n">
        <v>164</v>
      </c>
      <c r="F1542" s="2" t="n">
        <f aca="false">F1541+1/12</f>
        <v>1998.79166666655</v>
      </c>
      <c r="G1542" s="3" t="n">
        <v>4.53</v>
      </c>
      <c r="H1542" s="2" t="n">
        <v>2024.28334597561</v>
      </c>
      <c r="I1542" s="2" t="n">
        <v>31.6967868987805</v>
      </c>
      <c r="J1542" s="4" t="n">
        <f aca="false">J1541*((H1542+(I1542/12))/H1541)</f>
        <v>847490.400491205</v>
      </c>
      <c r="K1542" s="2" t="n">
        <f aca="false">D1542*$E$1862/E1542</f>
        <v>74.4316793207317</v>
      </c>
      <c r="L1542" s="4" t="n">
        <f aca="false">K1542*(J1542/H1542)</f>
        <v>31161.7115470355</v>
      </c>
      <c r="M1542" s="26" t="n">
        <f aca="false">H1542/AVERAGE(K1422:K1541)</f>
        <v>33.7731028790481</v>
      </c>
      <c r="O1542" s="6" t="n">
        <f aca="false">J1542/AVERAGE(L1422:L1541)</f>
        <v>37.4400003098908</v>
      </c>
      <c r="Q1542" s="29" t="n">
        <f aca="false">1/M1542-(G1542/100-(((E1542/E1422)^(1/10))-1))</f>
        <v>0.0158680417951298</v>
      </c>
      <c r="R1542" s="3" t="n">
        <f aca="false">((G1542/G1543+G1542/1200+((1+G1543/1200)^(-119))*(1-G1542/G1543)))</f>
        <v>0.98017336887879</v>
      </c>
      <c r="S1542" s="3" t="n">
        <f aca="false">S1541*R1541*E1541/E1542</f>
        <v>31.6975468812264</v>
      </c>
      <c r="T1542" s="9" t="n">
        <f aca="false">(($J1662/$J1542)^(1/10)-1)</f>
        <v>-0.0178766547650951</v>
      </c>
      <c r="U1542" s="9" t="n">
        <f aca="false">(($S1662/$S1542)^(1/10)-1)</f>
        <v>0.0247741101367351</v>
      </c>
      <c r="V1542" s="9" t="n">
        <f aca="false">T1542-U1542</f>
        <v>-0.0426507649018303</v>
      </c>
      <c r="Y1542" s="28"/>
      <c r="Z1542" s="28"/>
    </row>
    <row r="1543" customFormat="false" ht="14.65" hidden="false" customHeight="false" outlineLevel="0" collapsed="false">
      <c r="A1543" s="11" t="n">
        <v>1998.11</v>
      </c>
      <c r="B1543" s="1" t="n">
        <v>1144.43</v>
      </c>
      <c r="C1543" s="2" t="n">
        <v>16.1833</v>
      </c>
      <c r="D1543" s="1" t="n">
        <v>37.8367</v>
      </c>
      <c r="E1543" s="1" t="n">
        <v>164</v>
      </c>
      <c r="F1543" s="2" t="n">
        <f aca="false">F1542+1/12</f>
        <v>1998.87499999988</v>
      </c>
      <c r="G1543" s="3" t="n">
        <v>4.83</v>
      </c>
      <c r="H1543" s="2" t="n">
        <v>2243.79457963415</v>
      </c>
      <c r="I1543" s="2" t="n">
        <v>31.7293332231707</v>
      </c>
      <c r="J1543" s="4" t="n">
        <f aca="false">J1542*((H1543+(I1543/12))/H1542)</f>
        <v>940498.388961105</v>
      </c>
      <c r="K1543" s="2" t="n">
        <f aca="false">D1543*$E$1862/E1543</f>
        <v>74.1834645817073</v>
      </c>
      <c r="L1543" s="4" t="n">
        <f aca="false">K1543*(J1543/H1543)</f>
        <v>31094.3923119847</v>
      </c>
      <c r="M1543" s="26" t="n">
        <f aca="false">H1543/AVERAGE(K1423:K1542)</f>
        <v>37.3693918839209</v>
      </c>
      <c r="O1543" s="6" t="n">
        <f aca="false">J1543/AVERAGE(L1423:L1542)</f>
        <v>41.3755770005443</v>
      </c>
      <c r="Q1543" s="29" t="n">
        <f aca="false">1/M1543-(G1543/100-(((E1543/E1423)^(1/10))-1))</f>
        <v>0.00993276786939495</v>
      </c>
      <c r="R1543" s="3" t="n">
        <f aca="false">((G1543/G1544+G1543/1200+((1+G1544/1200)^(-119))*(1-G1543/G1544)))</f>
        <v>1.018303605545</v>
      </c>
      <c r="S1543" s="3" t="n">
        <f aca="false">S1542*R1542*E1542/E1543</f>
        <v>31.0690913117651</v>
      </c>
      <c r="T1543" s="9" t="n">
        <f aca="false">(($J1663/$J1543)^(1/10)-1)</f>
        <v>-0.0348939729743953</v>
      </c>
      <c r="U1543" s="9" t="n">
        <f aca="false">(($S1663/$S1543)^(1/10)-1)</f>
        <v>0.0315178251100994</v>
      </c>
      <c r="V1543" s="9" t="n">
        <f aca="false">T1543-U1543</f>
        <v>-0.0664117980844947</v>
      </c>
      <c r="Y1543" s="28"/>
      <c r="Z1543" s="28"/>
    </row>
    <row r="1544" customFormat="false" ht="14.65" hidden="false" customHeight="false" outlineLevel="0" collapsed="false">
      <c r="A1544" s="11" t="n">
        <v>1998.12</v>
      </c>
      <c r="B1544" s="1" t="n">
        <v>1190.05</v>
      </c>
      <c r="C1544" s="2" t="n">
        <v>16.2</v>
      </c>
      <c r="D1544" s="1" t="n">
        <v>37.71</v>
      </c>
      <c r="E1544" s="1" t="n">
        <v>163.9</v>
      </c>
      <c r="F1544" s="2" t="n">
        <f aca="false">F1543+1/12</f>
        <v>1998.95833333322</v>
      </c>
      <c r="G1544" s="3" t="n">
        <v>4.65</v>
      </c>
      <c r="H1544" s="2" t="n">
        <v>2334.66172727273</v>
      </c>
      <c r="I1544" s="2" t="n">
        <v>31.7814545454545</v>
      </c>
      <c r="J1544" s="4" t="n">
        <f aca="false">J1543*((H1544+(I1544/12))/H1543)</f>
        <v>979695.949199063</v>
      </c>
      <c r="K1544" s="2" t="n">
        <f aca="false">D1544*$E$1862/E1544</f>
        <v>73.9801636363636</v>
      </c>
      <c r="L1544" s="4" t="n">
        <f aca="false">K1544*(J1544/H1544)</f>
        <v>31044.3546441718</v>
      </c>
      <c r="M1544" s="26" t="n">
        <f aca="false">H1544/AVERAGE(K1424:K1543)</f>
        <v>38.8202747800982</v>
      </c>
      <c r="O1544" s="6" t="n">
        <f aca="false">J1544/AVERAGE(L1424:L1543)</f>
        <v>42.9273398749331</v>
      </c>
      <c r="Q1544" s="29" t="n">
        <f aca="false">1/M1544-(G1544/100-(((E1544/E1424)^(1/10))-1))</f>
        <v>0.0104984066169053</v>
      </c>
      <c r="R1544" s="3" t="n">
        <f aca="false">((G1544/G1545+G1544/1200+((1+G1545/1200)^(-119))*(1-G1544/G1545)))</f>
        <v>0.998340061131035</v>
      </c>
      <c r="S1544" s="3" t="n">
        <f aca="false">S1543*R1543*E1543/E1544</f>
        <v>31.657070795726</v>
      </c>
      <c r="T1544" s="9" t="n">
        <f aca="false">(($J1664/$J1544)^(1/10)-1)</f>
        <v>-0.0381667681586417</v>
      </c>
      <c r="U1544" s="9" t="n">
        <f aca="false">(($S1664/$S1544)^(1/10)-1)</f>
        <v>0.0405947082746836</v>
      </c>
      <c r="V1544" s="9" t="n">
        <f aca="false">T1544-U1544</f>
        <v>-0.0787614764333253</v>
      </c>
      <c r="Y1544" s="28"/>
      <c r="Z1544" s="28"/>
    </row>
    <row r="1545" customFormat="false" ht="14.65" hidden="false" customHeight="false" outlineLevel="0" collapsed="false">
      <c r="A1545" s="11" t="n">
        <v>1999.01</v>
      </c>
      <c r="B1545" s="1" t="n">
        <v>1248.77</v>
      </c>
      <c r="C1545" s="2" t="n">
        <v>16.28333333</v>
      </c>
      <c r="D1545" s="1" t="n">
        <v>37.93333333</v>
      </c>
      <c r="E1545" s="1" t="n">
        <v>164.3</v>
      </c>
      <c r="F1545" s="2" t="n">
        <f aca="false">F1544+1/12</f>
        <v>1999.04166666655</v>
      </c>
      <c r="G1545" s="3" t="n">
        <v>4.72</v>
      </c>
      <c r="H1545" s="2" t="n">
        <v>2443.89533377967</v>
      </c>
      <c r="I1545" s="2" t="n">
        <v>31.8671671673455</v>
      </c>
      <c r="J1545" s="4" t="n">
        <f aca="false">J1544*((H1545+(I1545/12))/H1544)</f>
        <v>1026648.10437124</v>
      </c>
      <c r="K1545" s="2" t="n">
        <f aca="false">D1545*$E$1862/E1545</f>
        <v>74.2371263882828</v>
      </c>
      <c r="L1545" s="4" t="n">
        <f aca="false">K1545*(J1545/H1545)</f>
        <v>31186.0348628865</v>
      </c>
      <c r="M1545" s="26" t="n">
        <f aca="false">H1545/AVERAGE(K1425:K1544)</f>
        <v>40.5769576772081</v>
      </c>
      <c r="O1545" s="6" t="n">
        <f aca="false">J1545/AVERAGE(L1425:L1544)</f>
        <v>44.8110534496352</v>
      </c>
      <c r="Q1545" s="29" t="n">
        <f aca="false">1/M1545-(G1545/100-(((E1545/E1425)^(1/10))-1))</f>
        <v>0.00842239590442174</v>
      </c>
      <c r="R1545" s="3" t="n">
        <f aca="false">((G1545/G1546+G1545/1200+((1+G1546/1200)^(-119))*(1-G1545/G1546)))</f>
        <v>0.982076022499482</v>
      </c>
      <c r="S1545" s="3" t="n">
        <f aca="false">S1544*R1544*E1544/E1545</f>
        <v>31.5275785436636</v>
      </c>
      <c r="T1545" s="9" t="n">
        <f aca="false">(($J1665/$J1545)^(1/10)-1)</f>
        <v>-0.0441315106295772</v>
      </c>
      <c r="U1545" s="9" t="n">
        <f aca="false">(($S1665/$S1545)^(1/10)-1)</f>
        <v>0.0398647906614991</v>
      </c>
      <c r="V1545" s="9" t="n">
        <f aca="false">T1545-U1545</f>
        <v>-0.0839963012910763</v>
      </c>
      <c r="Y1545" s="28"/>
      <c r="Z1545" s="28"/>
    </row>
    <row r="1546" customFormat="false" ht="14.65" hidden="false" customHeight="false" outlineLevel="0" collapsed="false">
      <c r="A1546" s="11" t="n">
        <v>1999.02</v>
      </c>
      <c r="B1546" s="1" t="n">
        <v>1246.58</v>
      </c>
      <c r="C1546" s="2" t="n">
        <v>16.36666667</v>
      </c>
      <c r="D1546" s="1" t="n">
        <v>38.15666667</v>
      </c>
      <c r="E1546" s="1" t="n">
        <v>164.5</v>
      </c>
      <c r="F1546" s="2" t="n">
        <f aca="false">F1545+1/12</f>
        <v>1999.12499999988</v>
      </c>
      <c r="G1546" s="3" t="n">
        <v>5</v>
      </c>
      <c r="H1546" s="2" t="n">
        <v>2436.64332133739</v>
      </c>
      <c r="I1546" s="2" t="n">
        <v>31.9913114553504</v>
      </c>
      <c r="J1546" s="4" t="n">
        <f aca="false">J1545*((H1546+(I1546/12))/H1545)</f>
        <v>1024721.55709928</v>
      </c>
      <c r="K1546" s="2" t="n">
        <f aca="false">D1546*$E$1862/E1546</f>
        <v>74.583409814013</v>
      </c>
      <c r="L1546" s="4" t="n">
        <f aca="false">K1546*(J1546/H1546)</f>
        <v>31365.7838917683</v>
      </c>
      <c r="M1546" s="26" t="n">
        <f aca="false">H1546/AVERAGE(K1426:K1545)</f>
        <v>40.40015922926</v>
      </c>
      <c r="O1546" s="6" t="n">
        <f aca="false">J1546/AVERAGE(L1426:L1545)</f>
        <v>44.5577345353783</v>
      </c>
      <c r="Q1546" s="29" t="n">
        <f aca="false">1/M1546-(G1546/100-(((E1546/E1426)^(1/10))-1))</f>
        <v>0.00543091565481031</v>
      </c>
      <c r="R1546" s="3" t="n">
        <f aca="false">((G1546/G1547+G1546/1200+((1+G1547/1200)^(-119))*(1-G1546/G1547)))</f>
        <v>0.986399933085846</v>
      </c>
      <c r="S1546" s="3" t="n">
        <f aca="false">S1545*R1545*E1545/E1546</f>
        <v>30.9248345839121</v>
      </c>
      <c r="T1546" s="9" t="n">
        <f aca="false">(($J1666/$J1546)^(1/10)-1)</f>
        <v>-0.0510363177127088</v>
      </c>
      <c r="U1546" s="9" t="n">
        <f aca="false">(($S1666/$S1546)^(1/10)-1)</f>
        <v>0.0383960628749729</v>
      </c>
      <c r="V1546" s="9" t="n">
        <f aca="false">T1546-U1546</f>
        <v>-0.0894323805876817</v>
      </c>
      <c r="Y1546" s="28"/>
      <c r="Z1546" s="28"/>
    </row>
    <row r="1547" customFormat="false" ht="14.65" hidden="false" customHeight="false" outlineLevel="0" collapsed="false">
      <c r="A1547" s="11" t="n">
        <v>1999.03</v>
      </c>
      <c r="B1547" s="1" t="n">
        <v>1281.66</v>
      </c>
      <c r="C1547" s="2" t="n">
        <v>16.45</v>
      </c>
      <c r="D1547" s="1" t="n">
        <v>38.38</v>
      </c>
      <c r="E1547" s="1" t="n">
        <v>165</v>
      </c>
      <c r="F1547" s="2" t="n">
        <f aca="false">F1546+1/12</f>
        <v>1999.20833333322</v>
      </c>
      <c r="G1547" s="3" t="n">
        <v>5.23</v>
      </c>
      <c r="H1547" s="2" t="n">
        <v>2497.62133163636</v>
      </c>
      <c r="I1547" s="2" t="n">
        <v>32.056763030303</v>
      </c>
      <c r="J1547" s="4" t="n">
        <f aca="false">J1546*((H1547+(I1547/12))/H1546)</f>
        <v>1051489.0856505</v>
      </c>
      <c r="K1547" s="2" t="n">
        <f aca="false">D1547*$E$1862/E1547</f>
        <v>74.792617939394</v>
      </c>
      <c r="L1547" s="4" t="n">
        <f aca="false">K1547*(J1547/H1547)</f>
        <v>31487.4078205345</v>
      </c>
      <c r="M1547" s="26" t="n">
        <f aca="false">H1547/AVERAGE(K1427:K1546)</f>
        <v>41.356103632713</v>
      </c>
      <c r="O1547" s="6" t="n">
        <f aca="false">J1547/AVERAGE(L1427:L1546)</f>
        <v>45.551555032015</v>
      </c>
      <c r="Q1547" s="29" t="n">
        <f aca="false">1/M1547-(G1547/100-(((E1547/E1427)^(1/10))-1))</f>
        <v>0.00227998729866215</v>
      </c>
      <c r="R1547" s="3" t="n">
        <f aca="false">((G1547/G1548+G1547/1200+((1+G1548/1200)^(-119))*(1-G1547/G1548)))</f>
        <v>1.00822947612763</v>
      </c>
      <c r="S1547" s="3" t="n">
        <f aca="false">S1546*R1546*E1546/E1547</f>
        <v>30.4118176286125</v>
      </c>
      <c r="T1547" s="9" t="n">
        <f aca="false">(($J1667/$J1547)^(1/10)-1)</f>
        <v>-0.0592388358346655</v>
      </c>
      <c r="U1547" s="9" t="n">
        <f aca="false">(($S1667/$S1547)^(1/10)-1)</f>
        <v>0.0405779166996554</v>
      </c>
      <c r="V1547" s="9" t="n">
        <f aca="false">T1547-U1547</f>
        <v>-0.0998167525343209</v>
      </c>
      <c r="Y1547" s="28"/>
      <c r="Z1547" s="28"/>
    </row>
    <row r="1548" customFormat="false" ht="14.65" hidden="false" customHeight="false" outlineLevel="0" collapsed="false">
      <c r="A1548" s="11" t="n">
        <v>1999.04</v>
      </c>
      <c r="B1548" s="1" t="n">
        <v>1334.76</v>
      </c>
      <c r="C1548" s="2" t="n">
        <f aca="false">C1547*2/3+C1550/3</f>
        <v>16.45</v>
      </c>
      <c r="D1548" s="1" t="n">
        <v>39.26</v>
      </c>
      <c r="E1548" s="1" t="n">
        <v>166.2</v>
      </c>
      <c r="F1548" s="2" t="n">
        <f aca="false">F1547+1/12</f>
        <v>1999.29166666655</v>
      </c>
      <c r="G1548" s="3" t="n">
        <v>5.18</v>
      </c>
      <c r="H1548" s="2" t="n">
        <v>2582.31889241877</v>
      </c>
      <c r="I1548" s="2" t="n">
        <v>31.8253062575211</v>
      </c>
      <c r="J1548" s="4" t="n">
        <f aca="false">J1547*((H1548+(I1548/12))/H1547)</f>
        <v>1088262.96449887</v>
      </c>
      <c r="K1548" s="2" t="n">
        <f aca="false">D1548*$E$1862/E1548</f>
        <v>75.9551078219013</v>
      </c>
      <c r="L1548" s="4" t="n">
        <f aca="false">K1548*(J1548/H1548)</f>
        <v>32009.6526613216</v>
      </c>
      <c r="M1548" s="26" t="n">
        <f aca="false">H1548/AVERAGE(K1428:K1547)</f>
        <v>42.7045095168922</v>
      </c>
      <c r="O1548" s="6" t="n">
        <f aca="false">J1548/AVERAGE(L1428:L1547)</f>
        <v>46.9725812598806</v>
      </c>
      <c r="Q1548" s="29" t="n">
        <f aca="false">1/M1548-(G1548/100-(((E1548/E1428)^(1/10))-1))</f>
        <v>0.00209134319912847</v>
      </c>
      <c r="R1548" s="3" t="n">
        <f aca="false">((G1548/G1549+G1548/1200+((1+G1549/1200)^(-119))*(1-G1548/G1549)))</f>
        <v>0.976896625801564</v>
      </c>
      <c r="S1548" s="3" t="n">
        <f aca="false">S1547*R1547*E1547/E1548</f>
        <v>30.4407040174761</v>
      </c>
      <c r="T1548" s="9" t="n">
        <f aca="false">(($J1668/$J1548)^(1/10)-1)</f>
        <v>-0.051751402296686</v>
      </c>
      <c r="U1548" s="9" t="n">
        <f aca="false">(($S1668/$S1548)^(1/10)-1)</f>
        <v>0.0394781276326091</v>
      </c>
      <c r="V1548" s="9" t="n">
        <f aca="false">T1548-U1548</f>
        <v>-0.091229529929295</v>
      </c>
      <c r="Y1548" s="28"/>
      <c r="Z1548" s="28"/>
    </row>
    <row r="1549" customFormat="false" ht="14.65" hidden="false" customHeight="false" outlineLevel="0" collapsed="false">
      <c r="A1549" s="11" t="n">
        <v>1999.05</v>
      </c>
      <c r="B1549" s="1" t="n">
        <v>1332.07</v>
      </c>
      <c r="C1549" s="2" t="n">
        <f aca="false">C1547/3+C1550*2/3</f>
        <v>16.45</v>
      </c>
      <c r="D1549" s="1" t="n">
        <v>40.14</v>
      </c>
      <c r="E1549" s="1" t="n">
        <v>166.2</v>
      </c>
      <c r="F1549" s="2" t="n">
        <f aca="false">F1548+1/12</f>
        <v>1999.37499999988</v>
      </c>
      <c r="G1549" s="3" t="n">
        <v>5.54</v>
      </c>
      <c r="H1549" s="2" t="n">
        <v>2577.11463261131</v>
      </c>
      <c r="I1549" s="2" t="n">
        <v>31.8253062575211</v>
      </c>
      <c r="J1549" s="4" t="n">
        <f aca="false">J1548*((H1549+(I1549/12))/H1548)</f>
        <v>1087187.41516616</v>
      </c>
      <c r="K1549" s="2" t="n">
        <f aca="false">D1549*$E$1862/E1549</f>
        <v>77.6576166064982</v>
      </c>
      <c r="L1549" s="4" t="n">
        <f aca="false">K1549*(J1549/H1549)</f>
        <v>32760.8180086403</v>
      </c>
      <c r="M1549" s="26" t="n">
        <f aca="false">H1549/AVERAGE(K1429:K1548)</f>
        <v>42.556676709518</v>
      </c>
      <c r="O1549" s="6" t="n">
        <f aca="false">J1549/AVERAGE(L1429:L1548)</f>
        <v>46.746674800852</v>
      </c>
      <c r="Q1549" s="29" t="n">
        <f aca="false">1/M1549-(G1549/100-(((E1549/E1429)^(1/10))-1))</f>
        <v>-0.00201145925578571</v>
      </c>
      <c r="R1549" s="3" t="n">
        <f aca="false">((G1549/G1550+G1549/1200+((1+G1550/1200)^(-119))*(1-G1549/G1550)))</f>
        <v>0.977638549150395</v>
      </c>
      <c r="S1549" s="3" t="n">
        <f aca="false">S1548*R1548*E1548/E1549</f>
        <v>29.7374210416965</v>
      </c>
      <c r="T1549" s="9" t="n">
        <f aca="false">(($J1669/$J1549)^(1/10)-1)</f>
        <v>-0.0458036869681868</v>
      </c>
      <c r="U1549" s="9" t="n">
        <f aca="false">(($S1669/$S1549)^(1/10)-1)</f>
        <v>0.0386579470734405</v>
      </c>
      <c r="V1549" s="9" t="n">
        <f aca="false">T1549-U1549</f>
        <v>-0.0844616340416273</v>
      </c>
      <c r="Y1549" s="28"/>
      <c r="Z1549" s="28"/>
    </row>
    <row r="1550" customFormat="false" ht="14.65" hidden="false" customHeight="false" outlineLevel="0" collapsed="false">
      <c r="A1550" s="11" t="n">
        <v>1999.06</v>
      </c>
      <c r="B1550" s="1" t="n">
        <v>1322.55</v>
      </c>
      <c r="C1550" s="2" t="n">
        <v>16.45</v>
      </c>
      <c r="D1550" s="1" t="n">
        <v>41.02</v>
      </c>
      <c r="E1550" s="1" t="n">
        <v>166.2</v>
      </c>
      <c r="F1550" s="2" t="n">
        <f aca="false">F1549+1/12</f>
        <v>1999.45833333322</v>
      </c>
      <c r="G1550" s="3" t="n">
        <v>5.9</v>
      </c>
      <c r="H1550" s="2" t="n">
        <v>2558.69658303249</v>
      </c>
      <c r="I1550" s="2" t="n">
        <v>31.8253062575211</v>
      </c>
      <c r="J1550" s="4" t="n">
        <f aca="false">J1549*((H1550+(I1550/12))/H1549)</f>
        <v>1080536.35970804</v>
      </c>
      <c r="K1550" s="2" t="n">
        <f aca="false">D1550*$E$1862/E1550</f>
        <v>79.3601253910951</v>
      </c>
      <c r="L1550" s="4" t="n">
        <f aca="false">K1550*(J1550/H1550)</f>
        <v>33513.743507031</v>
      </c>
      <c r="M1550" s="26" t="n">
        <f aca="false">H1550/AVERAGE(K1430:K1549)</f>
        <v>42.1806759117469</v>
      </c>
      <c r="O1550" s="6" t="n">
        <f aca="false">J1550/AVERAGE(L1430:L1549)</f>
        <v>46.2714325532116</v>
      </c>
      <c r="Q1550" s="29" t="n">
        <f aca="false">1/M1550-(G1550/100-(((E1550/E1430)^(1/10))-1))</f>
        <v>-0.00565123367409677</v>
      </c>
      <c r="R1550" s="3" t="n">
        <f aca="false">((G1550/G1551+G1550/1200+((1+G1551/1200)^(-119))*(1-G1550/G1551)))</f>
        <v>1.01320091239863</v>
      </c>
      <c r="S1550" s="3" t="n">
        <f aca="false">S1549*R1549*E1549/E1550</f>
        <v>29.0724491626786</v>
      </c>
      <c r="T1550" s="9" t="n">
        <f aca="false">(($J1670/$J1550)^(1/10)-1)</f>
        <v>-0.0433369527184961</v>
      </c>
      <c r="U1550" s="9" t="n">
        <f aca="false">(($S1670/$S1550)^(1/10)-1)</f>
        <v>0.036648666554767</v>
      </c>
      <c r="V1550" s="9" t="n">
        <f aca="false">T1550-U1550</f>
        <v>-0.0799856192732631</v>
      </c>
      <c r="Y1550" s="28"/>
      <c r="Z1550" s="28"/>
    </row>
    <row r="1551" customFormat="false" ht="14.65" hidden="false" customHeight="false" outlineLevel="0" collapsed="false">
      <c r="A1551" s="11" t="n">
        <v>1999.07</v>
      </c>
      <c r="B1551" s="1" t="n">
        <v>1380.99</v>
      </c>
      <c r="C1551" s="2" t="n">
        <f aca="false">C1550*2/3+C1553/3</f>
        <v>16.5133333333333</v>
      </c>
      <c r="D1551" s="1" t="n">
        <v>42</v>
      </c>
      <c r="E1551" s="1" t="n">
        <v>166.7</v>
      </c>
      <c r="F1551" s="2" t="n">
        <f aca="false">F1550+1/12</f>
        <v>1999.54166666655</v>
      </c>
      <c r="G1551" s="3" t="n">
        <v>5.79</v>
      </c>
      <c r="H1551" s="2" t="n">
        <v>2663.7449704859</v>
      </c>
      <c r="I1551" s="2" t="n">
        <v>31.8520109578084</v>
      </c>
      <c r="J1551" s="4" t="n">
        <f aca="false">J1550*((H1551+(I1551/12))/H1550)</f>
        <v>1126019.16826298</v>
      </c>
      <c r="K1551" s="2" t="n">
        <f aca="false">D1551*$E$1862/E1551</f>
        <v>81.0123815236953</v>
      </c>
      <c r="L1551" s="4" t="n">
        <f aca="false">K1551*(J1551/H1551)</f>
        <v>34245.5811172024</v>
      </c>
      <c r="M1551" s="26" t="n">
        <f aca="false">H1551/AVERAGE(K1431:K1550)</f>
        <v>43.8280359928054</v>
      </c>
      <c r="O1551" s="6" t="n">
        <f aca="false">J1551/AVERAGE(L1431:L1550)</f>
        <v>48.0119978938016</v>
      </c>
      <c r="Q1551" s="29" t="n">
        <f aca="false">1/M1551-(G1551/100-(((E1551/E1431)^(1/10))-1))</f>
        <v>-0.00538163577148928</v>
      </c>
      <c r="R1551" s="3" t="n">
        <f aca="false">((G1551/G1552+G1551/1200+((1+G1552/1200)^(-119))*(1-G1551/G1552)))</f>
        <v>0.993604318018861</v>
      </c>
      <c r="S1551" s="3" t="n">
        <f aca="false">S1550*R1550*E1550/E1551</f>
        <v>29.3678809914421</v>
      </c>
      <c r="T1551" s="9" t="n">
        <f aca="false">(($J1671/$J1551)^(1/10)-1)</f>
        <v>-0.0459163368629909</v>
      </c>
      <c r="U1551" s="9" t="n">
        <f aca="false">(($S1671/$S1551)^(1/10)-1)</f>
        <v>0.0374569672900671</v>
      </c>
      <c r="V1551" s="9" t="n">
        <f aca="false">T1551-U1551</f>
        <v>-0.083373304153058</v>
      </c>
      <c r="Y1551" s="28"/>
      <c r="Z1551" s="28"/>
    </row>
    <row r="1552" customFormat="false" ht="14.65" hidden="false" customHeight="false" outlineLevel="0" collapsed="false">
      <c r="A1552" s="11" t="n">
        <v>1999.08</v>
      </c>
      <c r="B1552" s="1" t="n">
        <v>1327.49</v>
      </c>
      <c r="C1552" s="2" t="n">
        <f aca="false">C1550/3+C1553*2/3</f>
        <v>16.5766666666667</v>
      </c>
      <c r="D1552" s="1" t="n">
        <v>42.98</v>
      </c>
      <c r="E1552" s="1" t="n">
        <v>167.1</v>
      </c>
      <c r="F1552" s="2" t="n">
        <f aca="false">F1551+1/12</f>
        <v>1999.62499999988</v>
      </c>
      <c r="G1552" s="3" t="n">
        <v>5.94</v>
      </c>
      <c r="H1552" s="2" t="n">
        <v>2554.42124225015</v>
      </c>
      <c r="I1552" s="2" t="n">
        <v>31.8976334729703</v>
      </c>
      <c r="J1552" s="4" t="n">
        <f aca="false">J1551*((H1552+(I1552/12))/H1551)</f>
        <v>1080929.45335253</v>
      </c>
      <c r="K1552" s="2" t="n">
        <f aca="false">D1552*$E$1862/E1552</f>
        <v>82.7042199880311</v>
      </c>
      <c r="L1552" s="4" t="n">
        <f aca="false">K1552*(J1552/H1552)</f>
        <v>34997.1358767989</v>
      </c>
      <c r="M1552" s="26" t="n">
        <f aca="false">H1552/AVERAGE(K1432:K1551)</f>
        <v>41.9307121599405</v>
      </c>
      <c r="O1552" s="6" t="n">
        <f aca="false">J1552/AVERAGE(L1432:L1551)</f>
        <v>45.8734551895944</v>
      </c>
      <c r="Q1552" s="29" t="n">
        <f aca="false">1/M1552-(G1552/100-(((E1552/E1432)^(1/10))-1))</f>
        <v>-0.00576784155938046</v>
      </c>
      <c r="R1552" s="3" t="n">
        <f aca="false">((G1552/G1553+G1552/1200+((1+G1553/1200)^(-119))*(1-G1552/G1553)))</f>
        <v>1.00644743676302</v>
      </c>
      <c r="S1552" s="3" t="n">
        <f aca="false">S1551*R1551*E1551/E1552</f>
        <v>29.1102028474304</v>
      </c>
      <c r="T1552" s="9" t="n">
        <f aca="false">(($J1672/$J1552)^(1/10)-1)</f>
        <v>-0.0347209201276806</v>
      </c>
      <c r="U1552" s="9" t="n">
        <f aca="false">(($S1672/$S1552)^(1/10)-1)</f>
        <v>0.038187504413066</v>
      </c>
      <c r="V1552" s="9" t="n">
        <f aca="false">T1552-U1552</f>
        <v>-0.0729084245407465</v>
      </c>
      <c r="Y1552" s="28"/>
      <c r="Z1552" s="28"/>
    </row>
    <row r="1553" customFormat="false" ht="14.65" hidden="false" customHeight="false" outlineLevel="0" collapsed="false">
      <c r="A1553" s="11" t="n">
        <v>1999.09</v>
      </c>
      <c r="B1553" s="1" t="n">
        <v>1318.17</v>
      </c>
      <c r="C1553" s="2" t="n">
        <v>16.64</v>
      </c>
      <c r="D1553" s="1" t="n">
        <v>43.96</v>
      </c>
      <c r="E1553" s="1" t="n">
        <v>167.9</v>
      </c>
      <c r="F1553" s="2" t="n">
        <f aca="false">F1552+1/12</f>
        <v>1999.70833333322</v>
      </c>
      <c r="G1553" s="3" t="n">
        <v>5.92</v>
      </c>
      <c r="H1553" s="2" t="n">
        <v>2524.40153746278</v>
      </c>
      <c r="I1553" s="2" t="n">
        <v>31.8669379392496</v>
      </c>
      <c r="J1553" s="4" t="n">
        <f aca="false">J1552*((H1553+(I1553/12))/H1552)</f>
        <v>1069350.04352543</v>
      </c>
      <c r="K1553" s="2" t="n">
        <f aca="false">D1553*$E$1862/E1553</f>
        <v>84.1869346039309</v>
      </c>
      <c r="L1553" s="4" t="n">
        <f aca="false">K1553*(J1553/H1553)</f>
        <v>35662.0374560018</v>
      </c>
      <c r="M1553" s="26" t="n">
        <f aca="false">H1553/AVERAGE(K1433:K1552)</f>
        <v>41.323451334715</v>
      </c>
      <c r="O1553" s="6" t="n">
        <f aca="false">J1553/AVERAGE(L1433:L1552)</f>
        <v>45.1518392470653</v>
      </c>
      <c r="Q1553" s="29" t="n">
        <f aca="false">1/M1553-(G1553/100-(((E1553/E1433)^(1/10))-1))</f>
        <v>-0.00505558370755328</v>
      </c>
      <c r="R1553" s="3" t="n">
        <f aca="false">((G1553/G1554+G1553/1200+((1+G1554/1200)^(-119))*(1-G1553/G1554)))</f>
        <v>0.990828492437972</v>
      </c>
      <c r="S1553" s="3" t="n">
        <f aca="false">S1552*R1552*E1552/E1553</f>
        <v>29.1582921887536</v>
      </c>
      <c r="T1553" s="9" t="n">
        <f aca="false">(($J1673/$J1553)^(1/10)-1)</f>
        <v>-0.0302749587804968</v>
      </c>
      <c r="U1553" s="9" t="n">
        <f aca="false">(($S1673/$S1553)^(1/10)-1)</f>
        <v>0.0399033022761912</v>
      </c>
      <c r="V1553" s="9" t="n">
        <f aca="false">T1553-U1553</f>
        <v>-0.070178261056688</v>
      </c>
      <c r="Y1553" s="28"/>
      <c r="Z1553" s="28"/>
    </row>
    <row r="1554" customFormat="false" ht="14.65" hidden="false" customHeight="false" outlineLevel="0" collapsed="false">
      <c r="A1554" s="11" t="n">
        <v>1999.1</v>
      </c>
      <c r="B1554" s="1" t="n">
        <v>1300.01</v>
      </c>
      <c r="C1554" s="2" t="n">
        <f aca="false">C1553*2/3+C1556/3</f>
        <v>16.6566666666667</v>
      </c>
      <c r="D1554" s="1" t="n">
        <f aca="false">(2*D1553+D1556)/3</f>
        <v>45.3633333333333</v>
      </c>
      <c r="E1554" s="1" t="n">
        <v>168.2</v>
      </c>
      <c r="F1554" s="2" t="n">
        <f aca="false">F1553+1/12</f>
        <v>1999.79166666655</v>
      </c>
      <c r="G1554" s="3" t="n">
        <v>6.11</v>
      </c>
      <c r="H1554" s="2" t="n">
        <v>2485.18320701546</v>
      </c>
      <c r="I1554" s="2" t="n">
        <v>31.8419614347998</v>
      </c>
      <c r="J1554" s="4" t="n">
        <f aca="false">J1553*((H1554+(I1554/12))/H1553)</f>
        <v>1053860.98368819</v>
      </c>
      <c r="K1554" s="2" t="n">
        <f aca="false">D1554*$E$1862/E1554</f>
        <v>86.7194823226318</v>
      </c>
      <c r="L1554" s="4" t="n">
        <f aca="false">K1554*(J1554/H1554)</f>
        <v>36774.0610380243</v>
      </c>
      <c r="M1554" s="26" t="n">
        <f aca="false">H1554/AVERAGE(K1434:K1553)</f>
        <v>40.5528543995399</v>
      </c>
      <c r="O1554" s="6" t="n">
        <f aca="false">J1554/AVERAGE(L1434:L1553)</f>
        <v>44.2560411056249</v>
      </c>
      <c r="Q1554" s="29" t="n">
        <f aca="false">1/M1554-(G1554/100-(((E1554/E1434)^(1/10))-1))</f>
        <v>-0.00680502143155221</v>
      </c>
      <c r="R1554" s="3" t="n">
        <f aca="false">((G1554/G1555+G1554/1200+((1+G1555/1200)^(-119))*(1-G1554/G1555)))</f>
        <v>1.01105188984762</v>
      </c>
      <c r="S1554" s="3" t="n">
        <f aca="false">S1553*R1553*E1553/E1554</f>
        <v>28.8393372027005</v>
      </c>
      <c r="T1554" s="9" t="n">
        <f aca="false">(($J1674/$J1554)^(1/10)-1)</f>
        <v>-0.026647623354784</v>
      </c>
      <c r="U1554" s="9" t="n">
        <f aca="false">(($S1674/$S1554)^(1/10)-1)</f>
        <v>0.041329379205632</v>
      </c>
      <c r="V1554" s="9" t="n">
        <f aca="false">T1554-U1554</f>
        <v>-0.0679770025604159</v>
      </c>
      <c r="Y1554" s="28"/>
      <c r="Z1554" s="28"/>
    </row>
    <row r="1555" customFormat="false" ht="14.65" hidden="false" customHeight="false" outlineLevel="0" collapsed="false">
      <c r="A1555" s="11" t="n">
        <v>1999.11</v>
      </c>
      <c r="B1555" s="1" t="n">
        <v>1391</v>
      </c>
      <c r="C1555" s="2" t="n">
        <f aca="false">C1553/3+C1556*2/3</f>
        <v>16.6733333333333</v>
      </c>
      <c r="D1555" s="1" t="n">
        <f aca="false">(D1553+2*D1556)/3</f>
        <v>46.7666666666667</v>
      </c>
      <c r="E1555" s="1" t="n">
        <v>168.3</v>
      </c>
      <c r="F1555" s="2" t="n">
        <f aca="false">F1554+1/12</f>
        <v>1999.87499999988</v>
      </c>
      <c r="G1555" s="3" t="n">
        <v>6.03</v>
      </c>
      <c r="H1555" s="2" t="n">
        <v>2657.54558526441</v>
      </c>
      <c r="I1555" s="2" t="n">
        <v>31.8548838185779</v>
      </c>
      <c r="J1555" s="4" t="n">
        <f aca="false">J1554*((H1555+(I1555/12))/H1554)</f>
        <v>1128078.26335244</v>
      </c>
      <c r="K1555" s="2" t="n">
        <f aca="false">D1555*$E$1862/E1555</f>
        <v>89.349064369182</v>
      </c>
      <c r="L1555" s="4" t="n">
        <f aca="false">K1555*(J1555/H1555)</f>
        <v>37927.0022401984</v>
      </c>
      <c r="M1555" s="26" t="n">
        <f aca="false">H1555/AVERAGE(K1435:K1554)</f>
        <v>43.2082907146139</v>
      </c>
      <c r="O1555" s="6" t="n">
        <f aca="false">J1555/AVERAGE(L1435:L1554)</f>
        <v>47.0940975883969</v>
      </c>
      <c r="Q1555" s="29" t="n">
        <f aca="false">1/M1555-(G1555/100-(((E1555/E1435)^(1/10))-1))</f>
        <v>-0.00770491712028447</v>
      </c>
      <c r="R1555" s="3" t="n">
        <f aca="false">((G1555/G1556+G1555/1200+((1+G1556/1200)^(-119))*(1-G1555/G1556)))</f>
        <v>0.986606610227044</v>
      </c>
      <c r="S1555" s="3" t="n">
        <f aca="false">S1554*R1554*E1554/E1555</f>
        <v>29.1407413264467</v>
      </c>
      <c r="T1555" s="9" t="n">
        <f aca="false">(($J1675/$J1555)^(1/10)-1)</f>
        <v>-0.0313156393685363</v>
      </c>
      <c r="U1555" s="9" t="n">
        <f aca="false">(($S1675/$S1555)^(1/10)-1)</f>
        <v>0.0403798936975015</v>
      </c>
      <c r="V1555" s="9" t="n">
        <f aca="false">T1555-U1555</f>
        <v>-0.0716955330660378</v>
      </c>
      <c r="Y1555" s="28"/>
      <c r="Z1555" s="28"/>
    </row>
    <row r="1556" customFormat="false" ht="14.65" hidden="false" customHeight="false" outlineLevel="0" collapsed="false">
      <c r="A1556" s="11" t="n">
        <v>1999.12</v>
      </c>
      <c r="B1556" s="1" t="n">
        <v>1428.68</v>
      </c>
      <c r="C1556" s="2" t="n">
        <v>16.69</v>
      </c>
      <c r="D1556" s="1" t="n">
        <v>48.17</v>
      </c>
      <c r="E1556" s="1" t="n">
        <v>168.3</v>
      </c>
      <c r="F1556" s="2" t="n">
        <f aca="false">F1555+1/12</f>
        <v>1999.95833333322</v>
      </c>
      <c r="G1556" s="3" t="n">
        <v>6.28</v>
      </c>
      <c r="H1556" s="2" t="n">
        <v>2729.53431111111</v>
      </c>
      <c r="I1556" s="2" t="n">
        <v>31.8867259655377</v>
      </c>
      <c r="J1556" s="4" t="n">
        <f aca="false">J1555*((H1556+(I1556/12))/H1555)</f>
        <v>1159764.07055187</v>
      </c>
      <c r="K1556" s="2" t="n">
        <f aca="false">D1556*$E$1862/E1556</f>
        <v>92.0301731431967</v>
      </c>
      <c r="L1556" s="4" t="n">
        <f aca="false">K1556*(J1556/H1556)</f>
        <v>39103.1128583612</v>
      </c>
      <c r="M1556" s="26" t="n">
        <f aca="false">H1556/AVERAGE(K1436:K1555)</f>
        <v>44.1979397610406</v>
      </c>
      <c r="O1556" s="6" t="n">
        <f aca="false">J1556/AVERAGE(L1436:L1555)</f>
        <v>48.1109686829952</v>
      </c>
      <c r="Q1556" s="29" t="n">
        <f aca="false">1/M1556-(G1556/100-(((E1556/E1436)^(1/10))-1))</f>
        <v>-0.0108865266953008</v>
      </c>
      <c r="R1556" s="3" t="n">
        <f aca="false">((G1556/G1557+G1556/1200+((1+G1557/1200)^(-119))*(1-G1556/G1557)))</f>
        <v>0.97770689842364</v>
      </c>
      <c r="S1556" s="3" t="n">
        <f aca="false">S1555*R1555*E1555/E1556</f>
        <v>28.7504480195887</v>
      </c>
      <c r="T1556" s="9" t="n">
        <f aca="false">(($J1676/$J1556)^(1/10)-1)</f>
        <v>-0.0316992645492844</v>
      </c>
      <c r="U1556" s="9" t="n">
        <f aca="false">(($S1676/$S1556)^(1/10)-1)</f>
        <v>0.0406048183768826</v>
      </c>
      <c r="V1556" s="9" t="n">
        <f aca="false">T1556-U1556</f>
        <v>-0.072304082926167</v>
      </c>
      <c r="Y1556" s="28"/>
      <c r="Z1556" s="28"/>
    </row>
    <row r="1557" customFormat="false" ht="14.65" hidden="false" customHeight="false" outlineLevel="0" collapsed="false">
      <c r="A1557" s="11" t="n">
        <v>2000.01</v>
      </c>
      <c r="B1557" s="1" t="n">
        <v>1425.59</v>
      </c>
      <c r="C1557" s="2" t="n">
        <f aca="false">C1556*2/3+C1559/3</f>
        <v>16.7133333333333</v>
      </c>
      <c r="D1557" s="1" t="n">
        <f aca="false">(2*D1556+D1559)/3</f>
        <v>49.0966666666667</v>
      </c>
      <c r="E1557" s="1" t="n">
        <v>168.8</v>
      </c>
      <c r="F1557" s="2" t="n">
        <f aca="false">F1556+1/12</f>
        <v>2000.04166666655</v>
      </c>
      <c r="G1557" s="3" t="n">
        <v>6.66</v>
      </c>
      <c r="H1557" s="2" t="n">
        <v>2715.56315035545</v>
      </c>
      <c r="I1557" s="2" t="n">
        <v>31.8367217219589</v>
      </c>
      <c r="J1557" s="4" t="n">
        <f aca="false">J1556*((H1557+(I1557/12))/H1556)</f>
        <v>1154955.07204123</v>
      </c>
      <c r="K1557" s="2" t="n">
        <f aca="false">D1557*$E$1862/E1557</f>
        <v>93.5227511453397</v>
      </c>
      <c r="L1557" s="4" t="n">
        <f aca="false">K1557*(J1557/H1557)</f>
        <v>39776.1237010529</v>
      </c>
      <c r="M1557" s="26" t="n">
        <f aca="false">H1557/AVERAGE(K1437:K1556)</f>
        <v>43.772578146938</v>
      </c>
      <c r="O1557" s="6" t="n">
        <f aca="false">J1557/AVERAGE(L1437:L1556)</f>
        <v>47.5876872729215</v>
      </c>
      <c r="Q1557" s="29" t="n">
        <f aca="false">1/M1557-(G1557/100-(((E1557/E1437)^(1/10))-1))</f>
        <v>-0.0152167421652514</v>
      </c>
      <c r="R1557" s="3" t="n">
        <f aca="false">((G1557/G1558+G1557/1200+((1+G1558/1200)^(-119))*(1-G1557/G1558)))</f>
        <v>1.0157545650432</v>
      </c>
      <c r="S1557" s="3" t="n">
        <f aca="false">S1556*R1556*E1556/E1557</f>
        <v>28.0262485909015</v>
      </c>
      <c r="T1557" s="9" t="n">
        <f aca="false">(($J1677/$J1557)^(1/10)-1)</f>
        <v>-0.0303223938877082</v>
      </c>
      <c r="U1557" s="9" t="n">
        <f aca="false">(($S1677/$S1557)^(1/10)-1)</f>
        <v>0.0420068875572601</v>
      </c>
      <c r="V1557" s="9" t="n">
        <f aca="false">T1557-U1557</f>
        <v>-0.0723292814449683</v>
      </c>
      <c r="Y1557" s="28"/>
      <c r="Z1557" s="28"/>
    </row>
    <row r="1558" customFormat="false" ht="14.65" hidden="false" customHeight="false" outlineLevel="0" collapsed="false">
      <c r="A1558" s="11" t="n">
        <v>2000.02</v>
      </c>
      <c r="B1558" s="1" t="n">
        <v>1388.87</v>
      </c>
      <c r="C1558" s="2" t="n">
        <f aca="false">C1556/3+C1559*2/3</f>
        <v>16.7366666666667</v>
      </c>
      <c r="D1558" s="1" t="n">
        <f aca="false">(D1556+2*D1559)/3</f>
        <v>50.0233333333333</v>
      </c>
      <c r="E1558" s="1" t="n">
        <v>169.8</v>
      </c>
      <c r="F1558" s="2" t="n">
        <f aca="false">F1557+1/12</f>
        <v>2000.12499999988</v>
      </c>
      <c r="G1558" s="3" t="n">
        <v>6.52</v>
      </c>
      <c r="H1558" s="2" t="n">
        <v>2630.03555677267</v>
      </c>
      <c r="I1558" s="2" t="n">
        <v>31.6934115037299</v>
      </c>
      <c r="J1558" s="4" t="n">
        <f aca="false">J1557*((H1558+(I1558/12))/H1557)</f>
        <v>1119702.65826541</v>
      </c>
      <c r="K1558" s="2" t="n">
        <f aca="false">D1558*$E$1862/E1558</f>
        <v>94.7267529250098</v>
      </c>
      <c r="L1558" s="4" t="n">
        <f aca="false">K1558*(J1558/H1558)</f>
        <v>40328.6551719238</v>
      </c>
      <c r="M1558" s="26" t="n">
        <f aca="false">H1558/AVERAGE(K1438:K1557)</f>
        <v>42.1856358879173</v>
      </c>
      <c r="O1558" s="6" t="n">
        <f aca="false">J1558/AVERAGE(L1438:L1557)</f>
        <v>45.8076953218718</v>
      </c>
      <c r="Q1558" s="29" t="n">
        <f aca="false">1/M1558-(G1558/100-(((E1558/E1438)^(1/10))-1))</f>
        <v>-0.0128330715795279</v>
      </c>
      <c r="R1558" s="3" t="n">
        <f aca="false">((G1558/G1559+G1558/1200+((1+G1559/1200)^(-119))*(1-G1558/G1559)))</f>
        <v>1.02460558129185</v>
      </c>
      <c r="S1558" s="3" t="n">
        <f aca="false">S1557*R1557*E1557/E1558</f>
        <v>28.3001351183436</v>
      </c>
      <c r="T1558" s="9" t="n">
        <f aca="false">(($J1678/$J1558)^(1/10)-1)</f>
        <v>-0.0301940942691858</v>
      </c>
      <c r="U1558" s="9" t="n">
        <f aca="false">(($S1678/$S1558)^(1/10)-1)</f>
        <v>0.0416350842033926</v>
      </c>
      <c r="V1558" s="9" t="n">
        <f aca="false">T1558-U1558</f>
        <v>-0.0718291784725784</v>
      </c>
      <c r="Y1558" s="28"/>
      <c r="Z1558" s="28"/>
    </row>
    <row r="1559" customFormat="false" ht="14.65" hidden="false" customHeight="false" outlineLevel="0" collapsed="false">
      <c r="A1559" s="11" t="n">
        <v>2000.03</v>
      </c>
      <c r="B1559" s="1" t="n">
        <v>1442.21</v>
      </c>
      <c r="C1559" s="30" t="n">
        <v>16.76</v>
      </c>
      <c r="D1559" s="1" t="n">
        <v>50.95</v>
      </c>
      <c r="E1559" s="1" t="n">
        <v>171.2</v>
      </c>
      <c r="F1559" s="2" t="n">
        <f aca="false">F1558+1/12</f>
        <v>2000.20833333322</v>
      </c>
      <c r="G1559" s="3" t="n">
        <v>6.26</v>
      </c>
      <c r="H1559" s="2" t="n">
        <v>2708.70962511682</v>
      </c>
      <c r="I1559" s="2" t="n">
        <v>31.4780602803738</v>
      </c>
      <c r="J1559" s="4" t="n">
        <f aca="false">J1558*((H1559+(I1559/12))/H1558)</f>
        <v>1154313.87693943</v>
      </c>
      <c r="K1559" s="2" t="n">
        <f aca="false">D1559*$E$1862/E1559</f>
        <v>95.6925519859813</v>
      </c>
      <c r="L1559" s="4" t="n">
        <f aca="false">K1559*(J1559/H1559)</f>
        <v>40779.2845910539</v>
      </c>
      <c r="M1559" s="26" t="n">
        <f aca="false">H1559/AVERAGE(K1439:K1558)</f>
        <v>43.2207484399659</v>
      </c>
      <c r="O1559" s="6" t="n">
        <f aca="false">J1559/AVERAGE(L1439:L1558)</f>
        <v>46.8760093358882</v>
      </c>
      <c r="Q1559" s="29" t="n">
        <f aca="false">1/M1559-(G1559/100-(((E1559/E1439)^(1/10))-1))</f>
        <v>-0.0105171108445779</v>
      </c>
      <c r="R1559" s="3" t="n">
        <f aca="false">((G1559/G1560+G1559/1200+((1+G1560/1200)^(-119))*(1-G1559/G1560)))</f>
        <v>1.02536857324376</v>
      </c>
      <c r="S1559" s="3" t="n">
        <f aca="false">S1558*R1558*E1558/E1559</f>
        <v>28.7593556753966</v>
      </c>
      <c r="T1559" s="9" t="n">
        <f aca="false">(($J1679/$J1559)^(1/10)-1)</f>
        <v>-0.027943646299565</v>
      </c>
      <c r="U1559" s="9" t="n">
        <f aca="false">(($S1679/$S1559)^(1/10)-1)</f>
        <v>0.0395091002226475</v>
      </c>
      <c r="V1559" s="9" t="n">
        <f aca="false">T1559-U1559</f>
        <v>-0.0674527465222126</v>
      </c>
      <c r="Y1559" s="28"/>
      <c r="Z1559" s="28"/>
    </row>
    <row r="1560" customFormat="false" ht="14.65" hidden="false" customHeight="false" outlineLevel="0" collapsed="false">
      <c r="A1560" s="11" t="n">
        <v>2000.04</v>
      </c>
      <c r="B1560" s="1" t="n">
        <v>1461.36</v>
      </c>
      <c r="C1560" s="2" t="n">
        <f aca="false">C1559*2/3+C1562/3</f>
        <v>16.74</v>
      </c>
      <c r="D1560" s="1" t="n">
        <f aca="false">(2*D1559+D1562)/3</f>
        <v>51.2733333333333</v>
      </c>
      <c r="E1560" s="1" t="n">
        <v>171.3</v>
      </c>
      <c r="F1560" s="2" t="n">
        <f aca="false">F1559+1/12</f>
        <v>2000.29166666655</v>
      </c>
      <c r="G1560" s="3" t="n">
        <v>5.99</v>
      </c>
      <c r="H1560" s="2" t="n">
        <v>2743.07423887916</v>
      </c>
      <c r="I1560" s="2" t="n">
        <v>31.4221429071804</v>
      </c>
      <c r="J1560" s="4" t="n">
        <f aca="false">J1559*((H1560+(I1560/12))/H1559)</f>
        <v>1170074.1986731</v>
      </c>
      <c r="K1560" s="2" t="n">
        <f aca="false">D1560*$E$1862/E1560</f>
        <v>96.243608561977</v>
      </c>
      <c r="L1560" s="4" t="n">
        <f aca="false">K1560*(J1560/H1560)</f>
        <v>41053.2684713547</v>
      </c>
      <c r="M1560" s="26" t="n">
        <f aca="false">H1560/AVERAGE(K1440:K1559)</f>
        <v>43.5285742885077</v>
      </c>
      <c r="O1560" s="6" t="n">
        <f aca="false">J1560/AVERAGE(L1440:L1559)</f>
        <v>47.1554068552447</v>
      </c>
      <c r="Q1560" s="29" t="n">
        <f aca="false">1/M1560-(G1560/100-(((E1560/E1440)^(1/10))-1))</f>
        <v>-0.00808041655994231</v>
      </c>
      <c r="R1560" s="3" t="n">
        <f aca="false">((G1560/G1561+G1560/1200+((1+G1561/1200)^(-119))*(1-G1560/G1561)))</f>
        <v>0.972074301840401</v>
      </c>
      <c r="S1560" s="3" t="n">
        <f aca="false">S1559*R1559*E1559/E1560</f>
        <v>29.4717247038241</v>
      </c>
      <c r="T1560" s="9" t="n">
        <f aca="false">(($J1680/$J1560)^(1/10)-1)</f>
        <v>-0.0255326189447415</v>
      </c>
      <c r="U1560" s="9" t="n">
        <f aca="false">(($S1680/$S1560)^(1/10)-1)</f>
        <v>0.0360846769411742</v>
      </c>
      <c r="V1560" s="9" t="n">
        <f aca="false">T1560-U1560</f>
        <v>-0.0616172958859157</v>
      </c>
      <c r="Y1560" s="28"/>
      <c r="Z1560" s="28"/>
    </row>
    <row r="1561" customFormat="false" ht="14.65" hidden="false" customHeight="false" outlineLevel="0" collapsed="false">
      <c r="A1561" s="11" t="n">
        <v>2000.05</v>
      </c>
      <c r="B1561" s="1" t="n">
        <v>1418.48</v>
      </c>
      <c r="C1561" s="2" t="n">
        <f aca="false">C1559/3+C1562*2/3</f>
        <v>16.72</v>
      </c>
      <c r="D1561" s="1" t="n">
        <f aca="false">(D1559+2*D1562)/3</f>
        <v>51.5966666666667</v>
      </c>
      <c r="E1561" s="1" t="n">
        <v>171.5</v>
      </c>
      <c r="F1561" s="2" t="n">
        <f aca="false">F1560+1/12</f>
        <v>2000.37499999988</v>
      </c>
      <c r="G1561" s="3" t="n">
        <v>6.44</v>
      </c>
      <c r="H1561" s="2" t="n">
        <v>2659.48044408163</v>
      </c>
      <c r="I1561" s="2" t="n">
        <v>31.3480013994169</v>
      </c>
      <c r="J1561" s="4" t="n">
        <f aca="false">J1560*((H1561+(I1561/12))/H1560)</f>
        <v>1135531.0874621</v>
      </c>
      <c r="K1561" s="2" t="n">
        <f aca="false">D1561*$E$1862/E1561</f>
        <v>96.737582468416</v>
      </c>
      <c r="L1561" s="4" t="n">
        <f aca="false">K1561*(J1561/H1561)</f>
        <v>41304.5083536035</v>
      </c>
      <c r="M1561" s="26" t="n">
        <f aca="false">H1561/AVERAGE(K1441:K1560)</f>
        <v>41.9660505033243</v>
      </c>
      <c r="O1561" s="6" t="n">
        <f aca="false">J1561/AVERAGE(L1441:L1560)</f>
        <v>45.4130381050099</v>
      </c>
      <c r="Q1561" s="29" t="n">
        <f aca="false">1/M1561-(G1561/100-(((E1561/E1441)^(1/10))-1))</f>
        <v>-0.011844161384852</v>
      </c>
      <c r="R1561" s="3" t="n">
        <f aca="false">((G1561/G1562+G1561/1200+((1+G1562/1200)^(-119))*(1-G1561/G1562)))</f>
        <v>1.0306182214764</v>
      </c>
      <c r="S1561" s="3" t="n">
        <f aca="false">S1560*R1560*E1560/E1561</f>
        <v>28.6152966455717</v>
      </c>
      <c r="T1561" s="9" t="n">
        <f aca="false">(($J1681/$J1561)^(1/10)-1)</f>
        <v>-0.0285905450788017</v>
      </c>
      <c r="U1561" s="9" t="n">
        <f aca="false">(($S1681/$S1561)^(1/10)-1)</f>
        <v>0.0430799746043395</v>
      </c>
      <c r="V1561" s="9" t="n">
        <f aca="false">T1561-U1561</f>
        <v>-0.0716705196831412</v>
      </c>
      <c r="Y1561" s="28"/>
      <c r="Z1561" s="28"/>
    </row>
    <row r="1562" customFormat="false" ht="14.65" hidden="false" customHeight="false" outlineLevel="0" collapsed="false">
      <c r="A1562" s="11" t="n">
        <v>2000.06</v>
      </c>
      <c r="B1562" s="1" t="n">
        <v>1461.96</v>
      </c>
      <c r="C1562" s="2" t="n">
        <v>16.7</v>
      </c>
      <c r="D1562" s="1" t="n">
        <v>51.92</v>
      </c>
      <c r="E1562" s="1" t="n">
        <v>172.4</v>
      </c>
      <c r="F1562" s="2" t="n">
        <f aca="false">F1561+1/12</f>
        <v>2000.45833333322</v>
      </c>
      <c r="G1562" s="3" t="n">
        <v>6.1</v>
      </c>
      <c r="H1562" s="2" t="n">
        <v>2726.69108074246</v>
      </c>
      <c r="I1562" s="2" t="n">
        <v>31.1470498839907</v>
      </c>
      <c r="J1562" s="4" t="n">
        <f aca="false">J1561*((H1562+(I1562/12))/H1561)</f>
        <v>1165336.58492247</v>
      </c>
      <c r="K1562" s="2" t="n">
        <f aca="false">D1562*$E$1862/E1562</f>
        <v>96.8356185614849</v>
      </c>
      <c r="L1562" s="4" t="n">
        <f aca="false">K1562*(J1562/H1562)</f>
        <v>41385.7256622444</v>
      </c>
      <c r="M1562" s="26" t="n">
        <f aca="false">H1562/AVERAGE(K1442:K1561)</f>
        <v>42.7819715670715</v>
      </c>
      <c r="O1562" s="6" t="n">
        <f aca="false">J1562/AVERAGE(L1442:L1561)</f>
        <v>46.2455874858361</v>
      </c>
      <c r="Q1562" s="29" t="n">
        <f aca="false">1/M1562-(G1562/100-(((E1562/E1442)^(1/10))-1))</f>
        <v>-0.0089160247760851</v>
      </c>
      <c r="R1562" s="3" t="n">
        <f aca="false">((G1562/G1563+G1562/1200+((1+G1563/1200)^(-119))*(1-G1562/G1563)))</f>
        <v>1.00880513165841</v>
      </c>
      <c r="S1562" s="3" t="n">
        <f aca="false">S1561*R1561*E1561/E1562</f>
        <v>29.337488470436</v>
      </c>
      <c r="T1562" s="9" t="n">
        <f aca="false">(($J1682/$J1562)^(1/10)-1)</f>
        <v>-0.0344988684323144</v>
      </c>
      <c r="U1562" s="9" t="n">
        <f aca="false">(($S1682/$S1562)^(1/10)-1)</f>
        <v>0.0428032254638751</v>
      </c>
      <c r="V1562" s="9" t="n">
        <f aca="false">T1562-U1562</f>
        <v>-0.0773020938961895</v>
      </c>
      <c r="Y1562" s="28"/>
      <c r="Z1562" s="28"/>
    </row>
    <row r="1563" customFormat="false" ht="14.65" hidden="false" customHeight="false" outlineLevel="0" collapsed="false">
      <c r="A1563" s="11" t="n">
        <v>2000.07</v>
      </c>
      <c r="B1563" s="1" t="n">
        <v>1473</v>
      </c>
      <c r="C1563" s="2" t="n">
        <f aca="false">C1562*2/3+C1565/3</f>
        <v>16.5833333333333</v>
      </c>
      <c r="D1563" s="1" t="n">
        <f aca="false">(2*D1562+D1565)/3</f>
        <v>52.5133333333333</v>
      </c>
      <c r="E1563" s="1" t="n">
        <v>172.8</v>
      </c>
      <c r="F1563" s="2" t="n">
        <f aca="false">F1562+1/12</f>
        <v>2000.54166666655</v>
      </c>
      <c r="G1563" s="3" t="n">
        <v>6.05</v>
      </c>
      <c r="H1563" s="2" t="n">
        <v>2740.92225694444</v>
      </c>
      <c r="I1563" s="2" t="n">
        <v>30.8578597608025</v>
      </c>
      <c r="J1563" s="4" t="n">
        <f aca="false">J1562*((H1563+(I1563/12))/H1562)</f>
        <v>1172517.72833188</v>
      </c>
      <c r="K1563" s="2" t="n">
        <f aca="false">D1563*$E$1862/E1563</f>
        <v>97.7155221450618</v>
      </c>
      <c r="L1563" s="4" t="n">
        <f aca="false">K1563*(J1563/H1563)</f>
        <v>41800.9601541987</v>
      </c>
      <c r="M1563" s="26" t="n">
        <f aca="false">H1563/AVERAGE(K1443:K1562)</f>
        <v>42.7580936182696</v>
      </c>
      <c r="O1563" s="6" t="n">
        <f aca="false">J1563/AVERAGE(L1443:L1562)</f>
        <v>46.1707281318403</v>
      </c>
      <c r="Q1563" s="29" t="n">
        <f aca="false">1/M1563-(G1563/100-(((E1563/E1443)^(1/10))-1))</f>
        <v>-0.00855975837078105</v>
      </c>
      <c r="R1563" s="3" t="n">
        <f aca="false">((G1563/G1564+G1563/1200+((1+G1564/1200)^(-119))*(1-G1563/G1564)))</f>
        <v>1.02158032309753</v>
      </c>
      <c r="S1563" s="3" t="n">
        <f aca="false">S1562*R1562*E1562/E1563</f>
        <v>29.5273001020033</v>
      </c>
      <c r="T1563" s="9" t="n">
        <f aca="false">(($J1683/$J1563)^(1/10)-1)</f>
        <v>-0.0352650213971153</v>
      </c>
      <c r="U1563" s="9" t="n">
        <f aca="false">(($S1683/$S1563)^(1/10)-1)</f>
        <v>0.0440659545679465</v>
      </c>
      <c r="V1563" s="9" t="n">
        <f aca="false">T1563-U1563</f>
        <v>-0.0793309759650618</v>
      </c>
      <c r="Y1563" s="28"/>
      <c r="Z1563" s="28"/>
    </row>
    <row r="1564" customFormat="false" ht="14.65" hidden="false" customHeight="false" outlineLevel="0" collapsed="false">
      <c r="A1564" s="11" t="n">
        <v>2000.08</v>
      </c>
      <c r="B1564" s="1" t="n">
        <v>1485.46</v>
      </c>
      <c r="C1564" s="2" t="n">
        <f aca="false">C1562/3+C1565*2/3</f>
        <v>16.4666666666667</v>
      </c>
      <c r="D1564" s="1" t="n">
        <f aca="false">(D1562+2*D1565)/3</f>
        <v>53.1066666666667</v>
      </c>
      <c r="E1564" s="1" t="n">
        <v>172.8</v>
      </c>
      <c r="F1564" s="2" t="n">
        <f aca="false">F1563+1/12</f>
        <v>2000.62499999988</v>
      </c>
      <c r="G1564" s="3" t="n">
        <v>5.83</v>
      </c>
      <c r="H1564" s="2" t="n">
        <v>2764.10751921296</v>
      </c>
      <c r="I1564" s="2" t="n">
        <v>30.6407692901235</v>
      </c>
      <c r="J1564" s="4" t="n">
        <f aca="false">J1563*((H1564+(I1564/12))/H1563)</f>
        <v>1183528.26857477</v>
      </c>
      <c r="K1564" s="2" t="n">
        <f aca="false">D1564*$E$1862/E1564</f>
        <v>98.8195822530864</v>
      </c>
      <c r="L1564" s="4" t="n">
        <f aca="false">K1564*(J1564/H1564)</f>
        <v>42312.3081400896</v>
      </c>
      <c r="M1564" s="26" t="n">
        <f aca="false">H1564/AVERAGE(K1444:K1563)</f>
        <v>42.8695654944195</v>
      </c>
      <c r="O1564" s="6" t="n">
        <f aca="false">J1564/AVERAGE(L1444:L1563)</f>
        <v>46.2421135236469</v>
      </c>
      <c r="Q1564" s="29" t="n">
        <f aca="false">1/M1564-(G1564/100-(((E1564/E1444)^(1/10))-1))</f>
        <v>-0.00736233257759886</v>
      </c>
      <c r="R1564" s="3" t="n">
        <f aca="false">((G1564/G1565+G1564/1200+((1+G1565/1200)^(-119))*(1-G1564/G1565)))</f>
        <v>1.00711665500438</v>
      </c>
      <c r="S1564" s="3" t="n">
        <f aca="false">S1563*R1563*E1563/E1564</f>
        <v>30.1645087784022</v>
      </c>
      <c r="T1564" s="9" t="n">
        <f aca="false">(($J1684/$J1564)^(1/10)-1)</f>
        <v>-0.0354694716168759</v>
      </c>
      <c r="U1564" s="9" t="n">
        <f aca="false">(($S1684/$S1564)^(1/10)-1)</f>
        <v>0.0447235226224216</v>
      </c>
      <c r="V1564" s="9" t="n">
        <f aca="false">T1564-U1564</f>
        <v>-0.0801929942392975</v>
      </c>
      <c r="Y1564" s="28"/>
      <c r="Z1564" s="28"/>
    </row>
    <row r="1565" customFormat="false" ht="14.65" hidden="false" customHeight="false" outlineLevel="0" collapsed="false">
      <c r="A1565" s="11" t="n">
        <v>2000.09</v>
      </c>
      <c r="B1565" s="1" t="n">
        <v>1468.05</v>
      </c>
      <c r="C1565" s="2" t="n">
        <v>16.35</v>
      </c>
      <c r="D1565" s="1" t="n">
        <v>53.7</v>
      </c>
      <c r="E1565" s="1" t="n">
        <v>173.7</v>
      </c>
      <c r="F1565" s="2" t="n">
        <f aca="false">F1564+1/12</f>
        <v>2000.70833333322</v>
      </c>
      <c r="G1565" s="3" t="n">
        <v>5.8</v>
      </c>
      <c r="H1565" s="2" t="n">
        <v>2717.55747322971</v>
      </c>
      <c r="I1565" s="2" t="n">
        <v>30.2660431778929</v>
      </c>
      <c r="J1565" s="4" t="n">
        <f aca="false">J1564*((H1565+(I1565/12))/H1564)</f>
        <v>1164676.52885196</v>
      </c>
      <c r="K1565" s="2" t="n">
        <f aca="false">D1565*$E$1862/E1565</f>
        <v>99.4059032815199</v>
      </c>
      <c r="L1565" s="4" t="n">
        <f aca="false">K1565*(J1565/H1565)</f>
        <v>42602.8606650662</v>
      </c>
      <c r="M1565" s="26" t="n">
        <f aca="false">H1565/AVERAGE(K1445:K1564)</f>
        <v>41.8980079248847</v>
      </c>
      <c r="O1565" s="6" t="n">
        <f aca="false">J1565/AVERAGE(L1445:L1564)</f>
        <v>45.147501501623</v>
      </c>
      <c r="Q1565" s="29" t="n">
        <f aca="false">1/M1565-(G1565/100-(((E1565/E1445)^(1/10))-1))</f>
        <v>-0.00684292129846658</v>
      </c>
      <c r="R1565" s="3" t="n">
        <f aca="false">((G1565/G1566+G1565/1200+((1+G1566/1200)^(-119))*(1-G1565/G1566)))</f>
        <v>1.00936221301955</v>
      </c>
      <c r="S1565" s="3" t="n">
        <f aca="false">S1564*R1564*E1564/E1565</f>
        <v>30.2217741072792</v>
      </c>
      <c r="T1565" s="9" t="n">
        <f aca="false">(($J1685/$J1565)^(1/10)-1)</f>
        <v>-0.0307667117128988</v>
      </c>
      <c r="U1565" s="9" t="n">
        <f aca="false">(($S1685/$S1565)^(1/10)-1)</f>
        <v>0.0451525959275645</v>
      </c>
      <c r="V1565" s="9" t="n">
        <f aca="false">T1565-U1565</f>
        <v>-0.0759193076404633</v>
      </c>
      <c r="Y1565" s="28"/>
      <c r="Z1565" s="28"/>
    </row>
    <row r="1566" customFormat="false" ht="14.65" hidden="false" customHeight="false" outlineLevel="0" collapsed="false">
      <c r="A1566" s="11" t="n">
        <v>2000.1</v>
      </c>
      <c r="B1566" s="1" t="n">
        <v>1390.14</v>
      </c>
      <c r="C1566" s="2" t="n">
        <f aca="false">C1565*2/3+C1568/3</f>
        <v>16.3233333333333</v>
      </c>
      <c r="D1566" s="1" t="n">
        <f aca="false">(2*D1565+D1568)/3</f>
        <v>52.4666666666667</v>
      </c>
      <c r="E1566" s="1" t="n">
        <v>174</v>
      </c>
      <c r="F1566" s="2" t="n">
        <f aca="false">F1565+1/12</f>
        <v>2000.79166666655</v>
      </c>
      <c r="G1566" s="3" t="n">
        <v>5.74</v>
      </c>
      <c r="H1566" s="2" t="n">
        <v>2568.89882689655</v>
      </c>
      <c r="I1566" s="2" t="n">
        <v>30.1645818773946</v>
      </c>
      <c r="J1566" s="4" t="n">
        <f aca="false">J1565*((H1566+(I1566/12))/H1565)</f>
        <v>1102042.50074808</v>
      </c>
      <c r="K1566" s="2" t="n">
        <f aca="false">D1566*$E$1862/E1566</f>
        <v>96.9553846743295</v>
      </c>
      <c r="L1566" s="4" t="n">
        <f aca="false">K1566*(J1566/H1566)</f>
        <v>41593.290272382</v>
      </c>
      <c r="M1566" s="26" t="n">
        <f aca="false">H1566/AVERAGE(K1446:K1565)</f>
        <v>39.3696990442014</v>
      </c>
      <c r="O1566" s="6" t="n">
        <f aca="false">J1566/AVERAGE(L1446:L1565)</f>
        <v>42.38264022989</v>
      </c>
      <c r="Q1566" s="29" t="n">
        <f aca="false">1/M1566-(G1566/100-(((E1566/E1446)^(1/10))-1))</f>
        <v>-0.00515024963216467</v>
      </c>
      <c r="R1566" s="3" t="n">
        <f aca="false">((G1566/G1567+G1566/1200+((1+G1567/1200)^(-119))*(1-G1566/G1567)))</f>
        <v>1.00629432295394</v>
      </c>
      <c r="S1566" s="3" t="n">
        <f aca="false">S1565*R1565*E1565/E1566</f>
        <v>30.4521224549998</v>
      </c>
      <c r="T1566" s="9" t="n">
        <f aca="false">(($J1686/$J1566)^(1/10)-1)</f>
        <v>-0.0211431941942695</v>
      </c>
      <c r="U1566" s="9" t="n">
        <f aca="false">(($S1686/$S1566)^(1/10)-1)</f>
        <v>0.0454594241637076</v>
      </c>
      <c r="V1566" s="9" t="n">
        <f aca="false">T1566-U1566</f>
        <v>-0.0666026183579771</v>
      </c>
      <c r="Y1566" s="28"/>
      <c r="Z1566" s="28"/>
    </row>
    <row r="1567" customFormat="false" ht="14.65" hidden="false" customHeight="false" outlineLevel="0" collapsed="false">
      <c r="A1567" s="11" t="n">
        <v>2000.11</v>
      </c>
      <c r="B1567" s="1" t="n">
        <v>1378.04</v>
      </c>
      <c r="C1567" s="2" t="n">
        <f aca="false">C1565/3+C1568*2/3</f>
        <v>16.2966666666667</v>
      </c>
      <c r="D1567" s="1" t="n">
        <f aca="false">(D1565+2*D1568)/3</f>
        <v>51.2333333333333</v>
      </c>
      <c r="E1567" s="1" t="n">
        <v>174.1</v>
      </c>
      <c r="F1567" s="2" t="n">
        <f aca="false">F1566+1/12</f>
        <v>2000.87499999988</v>
      </c>
      <c r="G1567" s="3" t="n">
        <v>5.72</v>
      </c>
      <c r="H1567" s="2" t="n">
        <v>2545.07603492246</v>
      </c>
      <c r="I1567" s="2" t="n">
        <v>30.0980057055332</v>
      </c>
      <c r="J1567" s="4" t="n">
        <f aca="false">J1566*((H1567+(I1567/12))/H1566)</f>
        <v>1092898.65194937</v>
      </c>
      <c r="K1567" s="2" t="n">
        <f aca="false">D1567*$E$1862/E1567</f>
        <v>94.6218751675282</v>
      </c>
      <c r="L1567" s="4" t="n">
        <f aca="false">K1567*(J1567/H1567)</f>
        <v>40632.2319634209</v>
      </c>
      <c r="M1567" s="26" t="n">
        <f aca="false">H1567/AVERAGE(K1447:K1566)</f>
        <v>38.7821424567848</v>
      </c>
      <c r="O1567" s="6" t="n">
        <f aca="false">J1567/AVERAGE(L1447:L1566)</f>
        <v>41.713360280388</v>
      </c>
      <c r="Q1567" s="29" t="n">
        <f aca="false">1/M1567-(G1567/100-(((E1567/E1447)^(1/10))-1))</f>
        <v>-0.0047369133566432</v>
      </c>
      <c r="R1567" s="3" t="n">
        <f aca="false">((G1567/G1568+G1567/1200+((1+G1568/1200)^(-119))*(1-G1567/G1568)))</f>
        <v>1.04182818556327</v>
      </c>
      <c r="S1567" s="3" t="n">
        <f aca="false">S1566*R1566*E1566/E1567</f>
        <v>30.6261966859012</v>
      </c>
      <c r="T1567" s="9" t="n">
        <f aca="false">(($J1687/$J1567)^(1/10)-1)</f>
        <v>-0.0179543776189899</v>
      </c>
      <c r="U1567" s="9" t="n">
        <f aca="false">(($S1687/$S1567)^(1/10)-1)</f>
        <v>0.0430351048294291</v>
      </c>
      <c r="V1567" s="9" t="n">
        <f aca="false">T1567-U1567</f>
        <v>-0.060989482448419</v>
      </c>
      <c r="Y1567" s="28"/>
      <c r="Z1567" s="28"/>
    </row>
    <row r="1568" customFormat="false" ht="14.65" hidden="false" customHeight="false" outlineLevel="0" collapsed="false">
      <c r="A1568" s="11" t="n">
        <v>2000.12</v>
      </c>
      <c r="B1568" s="1" t="n">
        <v>1330.93</v>
      </c>
      <c r="C1568" s="30" t="n">
        <v>16.27</v>
      </c>
      <c r="D1568" s="1" t="n">
        <v>50</v>
      </c>
      <c r="E1568" s="1" t="n">
        <v>174</v>
      </c>
      <c r="F1568" s="2" t="n">
        <f aca="false">F1567+1/12</f>
        <v>2000.95833333322</v>
      </c>
      <c r="G1568" s="3" t="n">
        <v>5.24</v>
      </c>
      <c r="H1568" s="2" t="n">
        <v>2459.48214977012</v>
      </c>
      <c r="I1568" s="2" t="n">
        <v>30.0660249425287</v>
      </c>
      <c r="J1568" s="4" t="n">
        <f aca="false">J1567*((H1568+(I1568/12))/H1567)</f>
        <v>1057219.09636518</v>
      </c>
      <c r="K1568" s="2" t="n">
        <f aca="false">D1568*$E$1862/E1568</f>
        <v>92.3971264367816</v>
      </c>
      <c r="L1568" s="4" t="n">
        <f aca="false">K1568*(J1568/H1568)</f>
        <v>39717.3065587663</v>
      </c>
      <c r="M1568" s="26" t="n">
        <f aca="false">H1568/AVERAGE(K1448:K1567)</f>
        <v>37.2742380044972</v>
      </c>
      <c r="O1568" s="6" t="n">
        <f aca="false">J1568/AVERAGE(L1448:L1567)</f>
        <v>40.0598794735961</v>
      </c>
      <c r="Q1568" s="29" t="n">
        <f aca="false">1/M1568-(G1568/100-(((E1568/E1448)^(1/10))-1))</f>
        <v>0.00104721835257113</v>
      </c>
      <c r="R1568" s="3" t="n">
        <f aca="false">((G1568/G1569+G1568/1200+((1+G1569/1200)^(-119))*(1-G1568/G1569)))</f>
        <v>1.01056614579929</v>
      </c>
      <c r="S1568" s="3" t="n">
        <f aca="false">S1567*R1567*E1567/E1568</f>
        <v>31.9255724153118</v>
      </c>
      <c r="T1568" s="9" t="n">
        <f aca="false">(($J1688/$J1568)^(1/10)-1)</f>
        <v>-0.0112589100071361</v>
      </c>
      <c r="U1568" s="9" t="n">
        <f aca="false">(($S1688/$S1568)^(1/10)-1)</f>
        <v>0.0340319544572214</v>
      </c>
      <c r="V1568" s="9" t="n">
        <f aca="false">T1568-U1568</f>
        <v>-0.0452908644643575</v>
      </c>
      <c r="Y1568" s="28"/>
      <c r="Z1568" s="28"/>
    </row>
    <row r="1569" customFormat="false" ht="14.65" hidden="false" customHeight="false" outlineLevel="0" collapsed="false">
      <c r="A1569" s="11" t="n">
        <v>2001.01</v>
      </c>
      <c r="B1569" s="1" t="n">
        <v>1335.63</v>
      </c>
      <c r="C1569" s="2" t="n">
        <f aca="false">C1568*2/3+C1571/3</f>
        <v>16.17</v>
      </c>
      <c r="D1569" s="1" t="n">
        <f aca="false">(2*D1568+D1571)/3</f>
        <v>48.48</v>
      </c>
      <c r="E1569" s="1" t="n">
        <v>175.1</v>
      </c>
      <c r="F1569" s="2" t="n">
        <f aca="false">F1568+1/12</f>
        <v>2001.04166666655</v>
      </c>
      <c r="G1569" s="3" t="n">
        <v>5.16</v>
      </c>
      <c r="H1569" s="2" t="n">
        <v>2452.66214426042</v>
      </c>
      <c r="I1569" s="2" t="n">
        <v>29.693513078241</v>
      </c>
      <c r="J1569" s="4" t="n">
        <f aca="false">J1568*((H1569+(I1569/12))/H1568)</f>
        <v>1055351.14448465</v>
      </c>
      <c r="K1569" s="2" t="n">
        <f aca="false">D1569*$E$1862/E1569</f>
        <v>89.025449229012</v>
      </c>
      <c r="L1569" s="4" t="n">
        <f aca="false">K1569*(J1569/H1569)</f>
        <v>38306.5845216233</v>
      </c>
      <c r="M1569" s="26" t="n">
        <f aca="false">H1569/AVERAGE(K1449:K1568)</f>
        <v>36.9788679970298</v>
      </c>
      <c r="O1569" s="6" t="n">
        <f aca="false">J1569/AVERAGE(L1449:L1568)</f>
        <v>39.7128097894472</v>
      </c>
      <c r="Q1569" s="29" t="n">
        <f aca="false">1/M1569-(G1569/100-(((E1569/E1449)^(1/10))-1))</f>
        <v>0.00209648387421716</v>
      </c>
      <c r="R1569" s="3" t="n">
        <f aca="false">((G1569/G1570+G1569/1200+((1+G1570/1200)^(-119))*(1-G1569/G1570)))</f>
        <v>1.00896235594855</v>
      </c>
      <c r="S1569" s="3" t="n">
        <f aca="false">S1568*R1568*E1568/E1569</f>
        <v>32.0602230968758</v>
      </c>
      <c r="T1569" s="9" t="n">
        <f aca="false">(($J1689/$J1569)^(1/10)-1)</f>
        <v>-0.00818234134192641</v>
      </c>
      <c r="U1569" s="9" t="n">
        <f aca="false">(($S1689/$S1569)^(1/10)-1)</f>
        <v>0.0325185102476902</v>
      </c>
      <c r="V1569" s="9" t="n">
        <f aca="false">T1569-U1569</f>
        <v>-0.0407008515896166</v>
      </c>
      <c r="Y1569" s="28"/>
      <c r="Z1569" s="28"/>
    </row>
    <row r="1570" customFormat="false" ht="14.65" hidden="false" customHeight="false" outlineLevel="0" collapsed="false">
      <c r="A1570" s="11" t="n">
        <v>2001.02</v>
      </c>
      <c r="B1570" s="1" t="n">
        <v>1305.75</v>
      </c>
      <c r="C1570" s="2" t="n">
        <f aca="false">C1568/3+C1571*2/3</f>
        <v>16.07</v>
      </c>
      <c r="D1570" s="1" t="n">
        <f aca="false">(D1568+2*D1571)/3</f>
        <v>46.96</v>
      </c>
      <c r="E1570" s="1" t="n">
        <v>175.8</v>
      </c>
      <c r="F1570" s="2" t="n">
        <f aca="false">F1569+1/12</f>
        <v>2001.12499999988</v>
      </c>
      <c r="G1570" s="3" t="n">
        <v>5.1</v>
      </c>
      <c r="H1570" s="2" t="n">
        <v>2388.24497440273</v>
      </c>
      <c r="I1570" s="2" t="n">
        <v>29.3923773606371</v>
      </c>
      <c r="J1570" s="4" t="n">
        <f aca="false">J1569*((H1570+(I1570/12))/H1569)</f>
        <v>1028687.14016472</v>
      </c>
      <c r="K1570" s="2" t="n">
        <f aca="false">D1570*$E$1862/E1570</f>
        <v>85.8908550625711</v>
      </c>
      <c r="L1570" s="4" t="n">
        <f aca="false">K1570*(J1570/H1570)</f>
        <v>36995.7098235766</v>
      </c>
      <c r="M1570" s="26" t="n">
        <f aca="false">H1570/AVERAGE(K1450:K1569)</f>
        <v>35.8346626514313</v>
      </c>
      <c r="O1570" s="6" t="n">
        <f aca="false">J1570/AVERAGE(L1450:L1569)</f>
        <v>38.4585707436481</v>
      </c>
      <c r="Q1570" s="29" t="n">
        <f aca="false">1/M1570-(G1570/100-(((E1570/E1450)^(1/10))-1))</f>
        <v>0.0038171588679033</v>
      </c>
      <c r="R1570" s="3" t="n">
        <f aca="false">((G1570/G1571+G1570/1200+((1+G1571/1200)^(-119))*(1-G1570/G1571)))</f>
        <v>1.02072574956868</v>
      </c>
      <c r="S1570" s="3" t="n">
        <f aca="false">S1569*R1569*E1569/E1570</f>
        <v>32.2187568016683</v>
      </c>
      <c r="T1570" s="9" t="n">
        <f aca="false">(($J1690/$J1570)^(1/10)-1)</f>
        <v>-0.00304056232005545</v>
      </c>
      <c r="U1570" s="9" t="n">
        <f aca="false">(($S1690/$S1570)^(1/10)-1)</f>
        <v>0.0301513054956497</v>
      </c>
      <c r="V1570" s="9" t="n">
        <f aca="false">T1570-U1570</f>
        <v>-0.0331918678157052</v>
      </c>
      <c r="Y1570" s="28"/>
      <c r="Z1570" s="28"/>
    </row>
    <row r="1571" customFormat="false" ht="14.65" hidden="false" customHeight="false" outlineLevel="0" collapsed="false">
      <c r="A1571" s="11" t="n">
        <v>2001.03</v>
      </c>
      <c r="B1571" s="1" t="n">
        <v>1185.85</v>
      </c>
      <c r="C1571" s="2" t="n">
        <v>15.97</v>
      </c>
      <c r="D1571" s="1" t="n">
        <v>45.44</v>
      </c>
      <c r="E1571" s="1" t="n">
        <v>176.2</v>
      </c>
      <c r="F1571" s="2" t="n">
        <f aca="false">F1570+1/12</f>
        <v>2001.20833333322</v>
      </c>
      <c r="G1571" s="3" t="n">
        <v>4.89</v>
      </c>
      <c r="H1571" s="2" t="n">
        <v>2164.0214568672</v>
      </c>
      <c r="I1571" s="2" t="n">
        <v>29.1431653802497</v>
      </c>
      <c r="J1571" s="4" t="n">
        <f aca="false">J1570*((H1571+(I1571/12))/H1570)</f>
        <v>933153.564323111</v>
      </c>
      <c r="K1571" s="2" t="n">
        <f aca="false">D1571*$E$1862/E1571</f>
        <v>82.9220685584563</v>
      </c>
      <c r="L1571" s="4" t="n">
        <f aca="false">K1571*(J1571/H1571)</f>
        <v>35757.0501858095</v>
      </c>
      <c r="M1571" s="26" t="n">
        <f aca="false">H1571/AVERAGE(K1451:K1570)</f>
        <v>32.3258372361788</v>
      </c>
      <c r="O1571" s="6" t="n">
        <f aca="false">J1571/AVERAGE(L1451:L1570)</f>
        <v>34.6752246303159</v>
      </c>
      <c r="Q1571" s="29" t="n">
        <f aca="false">1/M1571-(G1571/100-(((E1571/E1451)^(1/10))-1))</f>
        <v>0.00902736874090005</v>
      </c>
      <c r="R1571" s="3" t="n">
        <f aca="false">((G1571/G1572+G1571/1200+((1+G1572/1200)^(-119))*(1-G1571/G1572)))</f>
        <v>0.984683946768968</v>
      </c>
      <c r="S1571" s="3" t="n">
        <f aca="false">S1570*R1570*E1570/E1571</f>
        <v>32.8118574454948</v>
      </c>
      <c r="T1571" s="9" t="n">
        <f aca="false">(($J1691/$J1571)^(1/10)-1)</f>
        <v>0.00462476345735619</v>
      </c>
      <c r="U1571" s="9" t="n">
        <f aca="false">(($S1691/$S1571)^(1/10)-1)</f>
        <v>0.0290370434775988</v>
      </c>
      <c r="V1571" s="9" t="n">
        <f aca="false">T1571-U1571</f>
        <v>-0.0244122800202427</v>
      </c>
      <c r="Y1571" s="28"/>
      <c r="Z1571" s="28"/>
    </row>
    <row r="1572" customFormat="false" ht="14.65" hidden="false" customHeight="false" outlineLevel="0" collapsed="false">
      <c r="A1572" s="11" t="n">
        <v>2001.04</v>
      </c>
      <c r="B1572" s="1" t="n">
        <v>1189.84</v>
      </c>
      <c r="C1572" s="2" t="n">
        <f aca="false">C1571*2/3+C1574/3</f>
        <v>15.8766666666667</v>
      </c>
      <c r="D1572" s="1" t="n">
        <f aca="false">(2*D1571+D1574)/3</f>
        <v>42.5566666666667</v>
      </c>
      <c r="E1572" s="1" t="n">
        <v>176.9</v>
      </c>
      <c r="F1572" s="2" t="n">
        <f aca="false">F1571+1/12</f>
        <v>2001.29166666655</v>
      </c>
      <c r="G1572" s="3" t="n">
        <v>5.14</v>
      </c>
      <c r="H1572" s="2" t="n">
        <v>2162.71075907292</v>
      </c>
      <c r="I1572" s="2" t="n">
        <v>28.8581975880912</v>
      </c>
      <c r="J1572" s="4" t="n">
        <f aca="false">J1571*((H1572+(I1572/12))/H1571)</f>
        <v>933625.37657797</v>
      </c>
      <c r="K1572" s="2" t="n">
        <f aca="false">D1572*$E$1862/E1572</f>
        <v>77.3530566044847</v>
      </c>
      <c r="L1572" s="4" t="n">
        <f aca="false">K1572*(J1572/H1572)</f>
        <v>33392.7115768253</v>
      </c>
      <c r="M1572" s="26" t="n">
        <f aca="false">H1572/AVERAGE(K1452:K1571)</f>
        <v>32.1739011683607</v>
      </c>
      <c r="O1572" s="6" t="n">
        <f aca="false">J1572/AVERAGE(L1452:L1571)</f>
        <v>34.4960996246175</v>
      </c>
      <c r="Q1572" s="29" t="n">
        <f aca="false">1/M1572-(G1572/100-(((E1572/E1452)^(1/10))-1))</f>
        <v>0.00692864253812502</v>
      </c>
      <c r="R1572" s="3" t="n">
        <f aca="false">((G1572/G1573+G1572/1200+((1+G1573/1200)^(-119))*(1-G1572/G1573)))</f>
        <v>0.985111674175264</v>
      </c>
      <c r="S1572" s="3" t="n">
        <f aca="false">S1571*R1571*E1571/E1572</f>
        <v>32.1814601296899</v>
      </c>
      <c r="T1572" s="9" t="n">
        <f aca="false">(($J1692/$J1572)^(1/10)-1)</f>
        <v>0.00613901624504498</v>
      </c>
      <c r="U1572" s="9" t="n">
        <f aca="false">(($S1692/$S1572)^(1/10)-1)</f>
        <v>0.0302344376207411</v>
      </c>
      <c r="V1572" s="9" t="n">
        <f aca="false">T1572-U1572</f>
        <v>-0.0240954213756961</v>
      </c>
      <c r="Y1572" s="28"/>
      <c r="Z1572" s="28"/>
    </row>
    <row r="1573" customFormat="false" ht="14.65" hidden="false" customHeight="false" outlineLevel="0" collapsed="false">
      <c r="A1573" s="11" t="n">
        <v>2001.05</v>
      </c>
      <c r="B1573" s="1" t="n">
        <v>1270.37</v>
      </c>
      <c r="C1573" s="2" t="n">
        <f aca="false">C1571/3+C1574*2/3</f>
        <v>15.7833333333333</v>
      </c>
      <c r="D1573" s="1" t="n">
        <f aca="false">(D1571+2*D1574)/3</f>
        <v>39.6733333333333</v>
      </c>
      <c r="E1573" s="1" t="n">
        <v>177.7</v>
      </c>
      <c r="F1573" s="2" t="n">
        <f aca="false">F1572+1/12</f>
        <v>2001.37499999988</v>
      </c>
      <c r="G1573" s="3" t="n">
        <v>5.39</v>
      </c>
      <c r="H1573" s="2" t="n">
        <v>2298.69054890265</v>
      </c>
      <c r="I1573" s="2" t="n">
        <v>28.5593954229976</v>
      </c>
      <c r="J1573" s="4" t="n">
        <f aca="false">J1572*((H1573+(I1573/12))/H1572)</f>
        <v>993354.197597489</v>
      </c>
      <c r="K1573" s="2" t="n">
        <f aca="false">D1573*$E$1862/E1573</f>
        <v>71.7875236165823</v>
      </c>
      <c r="L1573" s="4" t="n">
        <f aca="false">K1573*(J1573/H1573)</f>
        <v>31022.1999884687</v>
      </c>
      <c r="M1573" s="26" t="n">
        <f aca="false">H1573/AVERAGE(K1453:K1572)</f>
        <v>34.07464321714</v>
      </c>
      <c r="O1573" s="6" t="n">
        <f aca="false">J1573/AVERAGE(L1453:L1572)</f>
        <v>36.517428561212</v>
      </c>
      <c r="Q1573" s="29" t="n">
        <f aca="false">1/M1573-(G1573/100-(((E1573/E1453)^(1/10))-1))</f>
        <v>0.00285493551308834</v>
      </c>
      <c r="R1573" s="3" t="n">
        <f aca="false">((G1573/G1574+G1573/1200+((1+G1574/1200)^(-119))*(1-G1573/G1574)))</f>
        <v>1.01296948131658</v>
      </c>
      <c r="S1573" s="3" t="n">
        <f aca="false">S1572*R1572*E1572/E1573</f>
        <v>31.5596091301831</v>
      </c>
      <c r="T1573" s="9" t="n">
        <f aca="false">(($J1693/$J1573)^(1/10)-1)</f>
        <v>0.000108693496034151</v>
      </c>
      <c r="U1573" s="9" t="n">
        <f aca="false">(($S1693/$S1573)^(1/10)-1)</f>
        <v>0.0345683965912265</v>
      </c>
      <c r="V1573" s="9" t="n">
        <f aca="false">T1573-U1573</f>
        <v>-0.0344597030951923</v>
      </c>
      <c r="Y1573" s="28"/>
      <c r="Z1573" s="28"/>
    </row>
    <row r="1574" customFormat="false" ht="14.65" hidden="false" customHeight="false" outlineLevel="0" collapsed="false">
      <c r="A1574" s="11" t="n">
        <v>2001.06</v>
      </c>
      <c r="B1574" s="1" t="n">
        <v>1238.71</v>
      </c>
      <c r="C1574" s="2" t="n">
        <v>15.69</v>
      </c>
      <c r="D1574" s="1" t="n">
        <v>36.79</v>
      </c>
      <c r="E1574" s="1" t="n">
        <v>178</v>
      </c>
      <c r="F1574" s="2" t="n">
        <f aca="false">F1573+1/12</f>
        <v>2001.45833333321</v>
      </c>
      <c r="G1574" s="3" t="n">
        <v>5.28</v>
      </c>
      <c r="H1574" s="2" t="n">
        <v>2237.62522932584</v>
      </c>
      <c r="I1574" s="2" t="n">
        <v>28.3426628089888</v>
      </c>
      <c r="J1574" s="4" t="n">
        <f aca="false">J1573*((H1574+(I1574/12))/H1573)</f>
        <v>967986.146367459</v>
      </c>
      <c r="K1574" s="2" t="n">
        <f aca="false">D1574*$E$1862/E1574</f>
        <v>66.4580347191011</v>
      </c>
      <c r="L1574" s="4" t="n">
        <f aca="false">K1574*(J1574/H1574)</f>
        <v>28749.4331400076</v>
      </c>
      <c r="M1574" s="26" t="n">
        <f aca="false">H1574/AVERAGE(K1454:K1573)</f>
        <v>33.0685344111128</v>
      </c>
      <c r="O1574" s="6" t="n">
        <f aca="false">J1574/AVERAGE(L1454:L1573)</f>
        <v>35.4268593226745</v>
      </c>
      <c r="Q1574" s="29" t="n">
        <f aca="false">1/M1574-(G1574/100-(((E1574/E1454)^(1/10))-1))</f>
        <v>0.00471851585394753</v>
      </c>
      <c r="R1574" s="3" t="n">
        <f aca="false">((G1574/G1575+G1574/1200+((1+G1575/1200)^(-119))*(1-G1574/G1575)))</f>
        <v>1.00748845990805</v>
      </c>
      <c r="S1574" s="3" t="n">
        <f aca="false">S1573*R1573*E1573/E1574</f>
        <v>31.9150406874064</v>
      </c>
      <c r="T1574" s="9" t="n">
        <f aca="false">(($J1694/$J1574)^(1/10)-1)</f>
        <v>-0.000926174120177814</v>
      </c>
      <c r="U1574" s="9" t="n">
        <f aca="false">(($S1694/$S1574)^(1/10)-1)</f>
        <v>0.0352859949281468</v>
      </c>
      <c r="V1574" s="9" t="n">
        <f aca="false">T1574-U1574</f>
        <v>-0.0362121690483246</v>
      </c>
      <c r="Y1574" s="28"/>
      <c r="Z1574" s="28"/>
    </row>
    <row r="1575" customFormat="false" ht="14.65" hidden="false" customHeight="false" outlineLevel="0" collapsed="false">
      <c r="A1575" s="11" t="n">
        <v>2001.07</v>
      </c>
      <c r="B1575" s="1" t="n">
        <v>1204.45</v>
      </c>
      <c r="C1575" s="2" t="n">
        <f aca="false">C1574*2/3+C1577/3</f>
        <v>15.7066666666667</v>
      </c>
      <c r="D1575" s="1" t="n">
        <f aca="false">(2*D1574+D1577)/3</f>
        <v>33.9633333333333</v>
      </c>
      <c r="E1575" s="1" t="n">
        <v>177.5</v>
      </c>
      <c r="F1575" s="2" t="n">
        <f aca="false">F1574+1/12</f>
        <v>2001.54166666655</v>
      </c>
      <c r="G1575" s="3" t="n">
        <v>5.24</v>
      </c>
      <c r="H1575" s="2" t="n">
        <v>2181.86626422535</v>
      </c>
      <c r="I1575" s="2" t="n">
        <v>28.4526930328639</v>
      </c>
      <c r="J1575" s="4" t="n">
        <f aca="false">J1574*((H1575+(I1575/12))/H1574)</f>
        <v>944890.788834445</v>
      </c>
      <c r="K1575" s="2" t="n">
        <f aca="false">D1575*$E$1862/E1575</f>
        <v>61.5247218403756</v>
      </c>
      <c r="L1575" s="4" t="n">
        <f aca="false">K1575*(J1575/H1575)</f>
        <v>26644.2283405542</v>
      </c>
      <c r="M1575" s="26" t="n">
        <f aca="false">H1575/AVERAGE(K1455:K1574)</f>
        <v>32.1630386874444</v>
      </c>
      <c r="O1575" s="6" t="n">
        <f aca="false">J1575/AVERAGE(L1455:L1574)</f>
        <v>34.4485939576504</v>
      </c>
      <c r="Q1575" s="29" t="n">
        <f aca="false">1/M1575-(G1575/100-(((E1575/E1455)^(1/10))-1))</f>
        <v>0.00553004555175722</v>
      </c>
      <c r="R1575" s="3" t="n">
        <f aca="false">((G1575/G1576+G1575/1200+((1+G1576/1200)^(-119))*(1-G1575/G1576)))</f>
        <v>1.02547230682633</v>
      </c>
      <c r="S1575" s="3" t="n">
        <f aca="false">S1574*R1574*E1574/E1575</f>
        <v>32.2446099370721</v>
      </c>
      <c r="T1575" s="9" t="n">
        <f aca="false">(($J1695/$J1575)^(1/10)-1)</f>
        <v>0.00446597851798369</v>
      </c>
      <c r="U1575" s="9" t="n">
        <f aca="false">(($S1695/$S1575)^(1/10)-1)</f>
        <v>0.0343895900173195</v>
      </c>
      <c r="V1575" s="9" t="n">
        <f aca="false">T1575-U1575</f>
        <v>-0.0299236114993358</v>
      </c>
      <c r="Y1575" s="28"/>
      <c r="Z1575" s="28"/>
    </row>
    <row r="1576" customFormat="false" ht="14.65" hidden="false" customHeight="false" outlineLevel="0" collapsed="false">
      <c r="A1576" s="11" t="n">
        <v>2001.08</v>
      </c>
      <c r="B1576" s="1" t="n">
        <v>1178.5</v>
      </c>
      <c r="C1576" s="2" t="n">
        <f aca="false">C1574/3+C1577*2/3</f>
        <v>15.7233333333333</v>
      </c>
      <c r="D1576" s="1" t="n">
        <f aca="false">(D1574+2*D1577)/3</f>
        <v>31.1366666666667</v>
      </c>
      <c r="E1576" s="1" t="n">
        <v>177.5</v>
      </c>
      <c r="F1576" s="2" t="n">
        <f aca="false">F1575+1/12</f>
        <v>2001.62499999988</v>
      </c>
      <c r="G1576" s="3" t="n">
        <v>4.97</v>
      </c>
      <c r="H1576" s="2" t="n">
        <v>2134.85772957747</v>
      </c>
      <c r="I1576" s="2" t="n">
        <v>28.4828847699531</v>
      </c>
      <c r="J1576" s="4" t="n">
        <f aca="false">J1575*((H1576+(I1576/12))/H1575)</f>
        <v>925560.931582406</v>
      </c>
      <c r="K1576" s="2" t="n">
        <f aca="false">D1576*$E$1862/E1576</f>
        <v>56.404203230047</v>
      </c>
      <c r="L1576" s="4" t="n">
        <f aca="false">K1576*(J1576/H1576)</f>
        <v>24453.866954918</v>
      </c>
      <c r="M1576" s="26" t="n">
        <f aca="false">H1576/AVERAGE(K1456:K1575)</f>
        <v>31.4043187607801</v>
      </c>
      <c r="O1576" s="6" t="n">
        <f aca="false">J1576/AVERAGE(L1456:L1575)</f>
        <v>33.6313901631831</v>
      </c>
      <c r="Q1576" s="29" t="n">
        <f aca="false">1/M1576-(G1576/100-(((E1576/E1456)^(1/10))-1))</f>
        <v>0.00868012831268845</v>
      </c>
      <c r="R1576" s="3" t="n">
        <f aca="false">((G1576/G1577+G1576/1200+((1+G1577/1200)^(-119))*(1-G1576/G1577)))</f>
        <v>1.02310987847957</v>
      </c>
      <c r="S1576" s="3" t="n">
        <f aca="false">S1575*R1575*E1575/E1576</f>
        <v>33.0659545348846</v>
      </c>
      <c r="T1576" s="9" t="n">
        <f aca="false">(($J1696/$J1576)^(1/10)-1)</f>
        <v>-0.00472146721460676</v>
      </c>
      <c r="U1576" s="9" t="n">
        <f aca="false">(($S1696/$S1576)^(1/10)-1)</f>
        <v>0.0379761838514121</v>
      </c>
      <c r="V1576" s="9" t="n">
        <f aca="false">T1576-U1576</f>
        <v>-0.0426976510660189</v>
      </c>
      <c r="Y1576" s="28"/>
      <c r="Z1576" s="28"/>
    </row>
    <row r="1577" customFormat="false" ht="14.65" hidden="false" customHeight="false" outlineLevel="0" collapsed="false">
      <c r="A1577" s="11" t="n">
        <v>2001.09</v>
      </c>
      <c r="B1577" s="1" t="n">
        <v>1044.64</v>
      </c>
      <c r="C1577" s="2" t="n">
        <v>15.74</v>
      </c>
      <c r="D1577" s="1" t="n">
        <v>28.31</v>
      </c>
      <c r="E1577" s="1" t="n">
        <v>178.3</v>
      </c>
      <c r="F1577" s="2" t="n">
        <f aca="false">F1576+1/12</f>
        <v>2001.70833333321</v>
      </c>
      <c r="G1577" s="3" t="n">
        <v>4.73</v>
      </c>
      <c r="H1577" s="2" t="n">
        <v>1883.87905148626</v>
      </c>
      <c r="I1577" s="2" t="n">
        <v>28.3851434660684</v>
      </c>
      <c r="J1577" s="4" t="n">
        <f aca="false">J1576*((H1577+(I1577/12))/H1576)</f>
        <v>817775.430190784</v>
      </c>
      <c r="K1577" s="2" t="n">
        <f aca="false">D1577*$E$1862/E1577</f>
        <v>51.0535839596186</v>
      </c>
      <c r="L1577" s="4" t="n">
        <f aca="false">K1577*(J1577/H1577)</f>
        <v>22161.9145626255</v>
      </c>
      <c r="M1577" s="26" t="n">
        <f aca="false">H1577/AVERAGE(K1457:K1576)</f>
        <v>27.6673925868625</v>
      </c>
      <c r="O1577" s="6" t="n">
        <f aca="false">J1577/AVERAGE(L1457:L1576)</f>
        <v>29.6319101242996</v>
      </c>
      <c r="Q1577" s="29" t="n">
        <f aca="false">1/M1577-(G1577/100-(((E1577/E1457)^(1/10))-1))</f>
        <v>0.0153927219508095</v>
      </c>
      <c r="R1577" s="3" t="n">
        <f aca="false">((G1577/G1578+G1577/1200+((1+G1578/1200)^(-119))*(1-G1577/G1578)))</f>
        <v>1.01668062034148</v>
      </c>
      <c r="S1577" s="3" t="n">
        <f aca="false">S1576*R1576*E1576/E1577</f>
        <v>33.6783151366486</v>
      </c>
      <c r="T1577" s="9" t="n">
        <f aca="false">(($J1697/$J1577)^(1/10)-1)</f>
        <v>0.006728987399655</v>
      </c>
      <c r="U1577" s="9" t="n">
        <f aca="false">(($S1697/$S1577)^(1/10)-1)</f>
        <v>0.0390539593377477</v>
      </c>
      <c r="V1577" s="9" t="n">
        <f aca="false">T1577-U1577</f>
        <v>-0.0323249719380927</v>
      </c>
      <c r="Y1577" s="28"/>
      <c r="Z1577" s="28"/>
    </row>
    <row r="1578" customFormat="false" ht="14.65" hidden="false" customHeight="false" outlineLevel="0" collapsed="false">
      <c r="A1578" s="11" t="n">
        <v>2001.1</v>
      </c>
      <c r="B1578" s="1" t="n">
        <v>1076.59</v>
      </c>
      <c r="C1578" s="2" t="n">
        <f aca="false">C1577*2/3+C1580/3</f>
        <v>15.74</v>
      </c>
      <c r="D1578" s="1" t="n">
        <f aca="false">(2*D1577+D1580)/3</f>
        <v>27.1033333333333</v>
      </c>
      <c r="E1578" s="1" t="n">
        <v>177.7</v>
      </c>
      <c r="F1578" s="2" t="n">
        <f aca="false">F1577+1/12</f>
        <v>2001.79166666655</v>
      </c>
      <c r="G1578" s="3" t="n">
        <v>4.57</v>
      </c>
      <c r="H1578" s="2" t="n">
        <v>1948.05234541362</v>
      </c>
      <c r="I1578" s="2" t="n">
        <v>28.4809852560495</v>
      </c>
      <c r="J1578" s="4" t="n">
        <f aca="false">J1577*((H1578+(I1578/12))/H1577)</f>
        <v>846662.775074261</v>
      </c>
      <c r="K1578" s="2" t="n">
        <f aca="false">D1578*$E$1862/E1578</f>
        <v>49.042543650347</v>
      </c>
      <c r="L1578" s="4" t="n">
        <f aca="false">K1578*(J1578/H1578)</f>
        <v>21314.8769854473</v>
      </c>
      <c r="M1578" s="26" t="n">
        <f aca="false">H1578/AVERAGE(K1458:K1577)</f>
        <v>28.5773731133601</v>
      </c>
      <c r="O1578" s="6" t="n">
        <f aca="false">J1578/AVERAGE(L1458:L1577)</f>
        <v>30.6102104957196</v>
      </c>
      <c r="Q1578" s="29" t="n">
        <f aca="false">1/M1578-(G1578/100-(((E1578/E1458)^(1/10))-1))</f>
        <v>0.015346369150707</v>
      </c>
      <c r="R1578" s="3" t="n">
        <f aca="false">((G1578/G1579+G1578/1200+((1+G1579/1200)^(-119))*(1-G1578/G1579)))</f>
        <v>0.997462286424442</v>
      </c>
      <c r="S1578" s="3" t="n">
        <f aca="false">S1577*R1577*E1577/E1578</f>
        <v>34.3557012097934</v>
      </c>
      <c r="T1578" s="9" t="n">
        <f aca="false">(($J1698/$J1578)^(1/10)-1)</f>
        <v>0.00643920712841029</v>
      </c>
      <c r="U1578" s="9" t="n">
        <f aca="false">(($S1698/$S1578)^(1/10)-1)</f>
        <v>0.0357900865666314</v>
      </c>
      <c r="V1578" s="9" t="n">
        <f aca="false">T1578-U1578</f>
        <v>-0.0293508794382211</v>
      </c>
      <c r="Y1578" s="28"/>
      <c r="Z1578" s="28"/>
    </row>
    <row r="1579" customFormat="false" ht="14.65" hidden="false" customHeight="false" outlineLevel="0" collapsed="false">
      <c r="A1579" s="11" t="n">
        <v>2001.11</v>
      </c>
      <c r="B1579" s="1" t="n">
        <v>1129.68</v>
      </c>
      <c r="C1579" s="2" t="n">
        <f aca="false">C1577/3+C1580*2/3</f>
        <v>15.74</v>
      </c>
      <c r="D1579" s="1" t="n">
        <f aca="false">(D1577+2*D1580)/3</f>
        <v>25.8966666666667</v>
      </c>
      <c r="E1579" s="1" t="n">
        <v>177.4</v>
      </c>
      <c r="F1579" s="2" t="n">
        <f aca="false">F1578+1/12</f>
        <v>2001.87499999988</v>
      </c>
      <c r="G1579" s="3" t="n">
        <v>4.65</v>
      </c>
      <c r="H1579" s="2" t="n">
        <v>2047.57365591883</v>
      </c>
      <c r="I1579" s="2" t="n">
        <v>28.5291492671928</v>
      </c>
      <c r="J1579" s="4" t="n">
        <f aca="false">J1578*((H1579+(I1579/12))/H1578)</f>
        <v>890950.019130395</v>
      </c>
      <c r="K1579" s="2" t="n">
        <f aca="false">D1579*$E$1862/E1579</f>
        <v>46.9383652386321</v>
      </c>
      <c r="L1579" s="4" t="n">
        <f aca="false">K1579*(J1579/H1579)</f>
        <v>20424.0454483395</v>
      </c>
      <c r="M1579" s="26" t="n">
        <f aca="false">H1579/AVERAGE(K1459:K1578)</f>
        <v>30.0051038110568</v>
      </c>
      <c r="O1579" s="6" t="n">
        <f aca="false">J1579/AVERAGE(L1459:L1578)</f>
        <v>32.1430965348524</v>
      </c>
      <c r="Q1579" s="29" t="n">
        <f aca="false">1/M1579-(G1579/100-(((E1579/E1459)^(1/10))-1))</f>
        <v>0.0124097811349909</v>
      </c>
      <c r="R1579" s="3" t="n">
        <f aca="false">((G1579/G1580+G1579/1200+((1+G1580/1200)^(-119))*(1-G1579/G1580)))</f>
        <v>0.969668775581807</v>
      </c>
      <c r="S1579" s="3" t="n">
        <f aca="false">S1578*R1578*E1578/E1579</f>
        <v>34.3264675481025</v>
      </c>
      <c r="T1579" s="9" t="n">
        <f aca="false">(($J1699/$J1579)^(1/10)-1)</f>
        <v>0.00316388131018397</v>
      </c>
      <c r="U1579" s="9" t="n">
        <f aca="false">(($S1699/$S1579)^(1/10)-1)</f>
        <v>0.0374447654063204</v>
      </c>
      <c r="V1579" s="9" t="n">
        <f aca="false">T1579-U1579</f>
        <v>-0.0342808840961364</v>
      </c>
      <c r="Y1579" s="28"/>
      <c r="Z1579" s="28"/>
    </row>
    <row r="1580" customFormat="false" ht="14.65" hidden="false" customHeight="false" outlineLevel="0" collapsed="false">
      <c r="A1580" s="11" t="n">
        <v>2001.12</v>
      </c>
      <c r="B1580" s="1" t="n">
        <v>1144.93</v>
      </c>
      <c r="C1580" s="2" t="n">
        <v>15.74</v>
      </c>
      <c r="D1580" s="1" t="n">
        <v>24.69</v>
      </c>
      <c r="E1580" s="1" t="n">
        <v>176.7</v>
      </c>
      <c r="F1580" s="2" t="n">
        <f aca="false">F1579+1/12</f>
        <v>2001.95833333321</v>
      </c>
      <c r="G1580" s="3" t="n">
        <v>5.09</v>
      </c>
      <c r="H1580" s="2" t="n">
        <v>2083.43566530843</v>
      </c>
      <c r="I1580" s="2" t="n">
        <v>28.6421679683079</v>
      </c>
      <c r="J1580" s="4" t="n">
        <f aca="false">J1579*((H1580+(I1580/12))/H1579)</f>
        <v>907593.044170377</v>
      </c>
      <c r="K1580" s="2" t="n">
        <f aca="false">D1580*$E$1862/E1580</f>
        <v>44.9285341256367</v>
      </c>
      <c r="L1580" s="4" t="n">
        <f aca="false">K1580*(J1580/H1580)</f>
        <v>19571.9146677671</v>
      </c>
      <c r="M1580" s="26" t="n">
        <f aca="false">H1580/AVERAGE(K1460:K1579)</f>
        <v>30.4999532550205</v>
      </c>
      <c r="O1580" s="6" t="n">
        <f aca="false">J1580/AVERAGE(L1460:L1579)</f>
        <v>32.6779626749301</v>
      </c>
      <c r="Q1580" s="29" t="n">
        <f aca="false">1/M1580-(G1580/100-(((E1580/E1460)^(1/10))-1))</f>
        <v>0.00698928363919961</v>
      </c>
      <c r="R1580" s="3" t="n">
        <f aca="false">((G1580/G1581+G1580/1200+((1+G1581/1200)^(-119))*(1-G1580/G1581)))</f>
        <v>1.00813762635997</v>
      </c>
      <c r="S1580" s="3" t="n">
        <f aca="false">S1579*R1579*E1579/E1580</f>
        <v>33.4171640439491</v>
      </c>
      <c r="T1580" s="9" t="n">
        <f aca="false">(($J1700/$J1580)^(1/10)-1)</f>
        <v>0.00310545566205178</v>
      </c>
      <c r="U1580" s="9" t="n">
        <f aca="false">(($S1700/$S1580)^(1/10)-1)</f>
        <v>0.0409448945951707</v>
      </c>
      <c r="V1580" s="9" t="n">
        <f aca="false">T1580-U1580</f>
        <v>-0.0378394389331189</v>
      </c>
      <c r="Y1580" s="28"/>
      <c r="Z1580" s="28"/>
    </row>
    <row r="1581" customFormat="false" ht="14.65" hidden="false" customHeight="false" outlineLevel="0" collapsed="false">
      <c r="A1581" s="11" t="n">
        <v>2002.01</v>
      </c>
      <c r="B1581" s="1" t="n">
        <v>1140.21</v>
      </c>
      <c r="C1581" s="2" t="n">
        <f aca="false">C1580*2/3+C1583/3</f>
        <v>15.7366666666667</v>
      </c>
      <c r="D1581" s="1" t="n">
        <f aca="false">(2*D1580+D1583)/3</f>
        <v>24.6933333333333</v>
      </c>
      <c r="E1581" s="1" t="n">
        <v>177.1</v>
      </c>
      <c r="F1581" s="2" t="n">
        <f aca="false">F1580+1/12</f>
        <v>2002.04166666655</v>
      </c>
      <c r="G1581" s="3" t="n">
        <v>5.04</v>
      </c>
      <c r="H1581" s="2" t="n">
        <v>2070.16038294749</v>
      </c>
      <c r="I1581" s="2" t="n">
        <v>28.5714244682853</v>
      </c>
      <c r="J1581" s="4" t="n">
        <f aca="false">J1580*((H1581+(I1581/12))/H1580)</f>
        <v>902847.220440031</v>
      </c>
      <c r="K1581" s="2" t="n">
        <f aca="false">D1581*$E$1862/E1581</f>
        <v>44.833110031997</v>
      </c>
      <c r="L1581" s="4" t="n">
        <f aca="false">K1581*(J1581/H1581)</f>
        <v>19552.8081348165</v>
      </c>
      <c r="M1581" s="26" t="n">
        <f aca="false">H1581/AVERAGE(K1461:K1580)</f>
        <v>30.277204433096</v>
      </c>
      <c r="O1581" s="6" t="n">
        <f aca="false">J1581/AVERAGE(L1461:L1580)</f>
        <v>32.4456778976913</v>
      </c>
      <c r="Q1581" s="29" t="n">
        <f aca="false">1/M1581-(G1581/100-(((E1581/E1461)^(1/10))-1))</f>
        <v>0.00781372690273885</v>
      </c>
      <c r="R1581" s="3" t="n">
        <f aca="false">((G1581/G1582+G1581/1200+((1+G1582/1200)^(-119))*(1-G1581/G1582)))</f>
        <v>1.01438993092172</v>
      </c>
      <c r="S1581" s="3" t="n">
        <f aca="false">S1580*R1580*E1580/E1581</f>
        <v>33.6130098676578</v>
      </c>
      <c r="T1581" s="9" t="n">
        <f aca="false">(($J1701/$J1581)^(1/10)-1)</f>
        <v>0.00789050681080261</v>
      </c>
      <c r="U1581" s="9" t="n">
        <f aca="false">(($S1701/$S1581)^(1/10)-1)</f>
        <v>0.0401450100484375</v>
      </c>
      <c r="V1581" s="9" t="n">
        <f aca="false">T1581-U1581</f>
        <v>-0.0322545032376349</v>
      </c>
      <c r="Y1581" s="28"/>
      <c r="Z1581" s="28"/>
    </row>
    <row r="1582" customFormat="false" ht="14.65" hidden="false" customHeight="false" outlineLevel="0" collapsed="false">
      <c r="A1582" s="11" t="n">
        <v>2002.02</v>
      </c>
      <c r="B1582" s="1" t="n">
        <v>1100.67</v>
      </c>
      <c r="C1582" s="2" t="n">
        <f aca="false">C1580/3+C1583*2/3</f>
        <v>15.7333333333333</v>
      </c>
      <c r="D1582" s="1" t="n">
        <f aca="false">(D1580+2*D1583)/3</f>
        <v>24.6966666666667</v>
      </c>
      <c r="E1582" s="1" t="n">
        <v>177.8</v>
      </c>
      <c r="F1582" s="2" t="n">
        <f aca="false">F1581+1/12</f>
        <v>2002.12499999988</v>
      </c>
      <c r="G1582" s="3" t="n">
        <v>4.91</v>
      </c>
      <c r="H1582" s="2" t="n">
        <v>1990.50412339708</v>
      </c>
      <c r="I1582" s="2" t="n">
        <v>28.4529103862017</v>
      </c>
      <c r="J1582" s="4" t="n">
        <f aca="false">J1581*((H1582+(I1582/12))/H1581)</f>
        <v>869141.274830272</v>
      </c>
      <c r="K1582" s="2" t="n">
        <f aca="false">D1582*$E$1862/E1582</f>
        <v>44.6626298837645</v>
      </c>
      <c r="L1582" s="4" t="n">
        <f aca="false">K1582*(J1582/H1582)</f>
        <v>19501.6602167089</v>
      </c>
      <c r="M1582" s="26" t="n">
        <f aca="false">H1582/AVERAGE(K1462:K1581)</f>
        <v>29.0857041520084</v>
      </c>
      <c r="O1582" s="6" t="n">
        <f aca="false">J1582/AVERAGE(L1462:L1581)</f>
        <v>31.1763856379747</v>
      </c>
      <c r="Q1582" s="29" t="n">
        <f aca="false">1/M1582-(G1582/100-(((E1582/E1462)^(1/10))-1))</f>
        <v>0.0105006387824446</v>
      </c>
      <c r="R1582" s="3" t="n">
        <f aca="false">((G1582/G1583+G1582/1200+((1+G1583/1200)^(-119))*(1-G1582/G1583)))</f>
        <v>0.975575381026056</v>
      </c>
      <c r="S1582" s="3" t="n">
        <f aca="false">S1581*R1581*E1581/E1582</f>
        <v>33.9624597862375</v>
      </c>
      <c r="T1582" s="9" t="n">
        <f aca="false">(($J1702/$J1582)^(1/10)-1)</f>
        <v>0.0154228890340067</v>
      </c>
      <c r="U1582" s="9" t="n">
        <f aca="false">(($S1702/$S1582)^(1/10)-1)</f>
        <v>0.0387837704581477</v>
      </c>
      <c r="V1582" s="9" t="n">
        <f aca="false">T1582-U1582</f>
        <v>-0.0233608814241411</v>
      </c>
      <c r="Y1582" s="28"/>
      <c r="Z1582" s="28"/>
    </row>
    <row r="1583" customFormat="false" ht="14.65" hidden="false" customHeight="false" outlineLevel="0" collapsed="false">
      <c r="A1583" s="11" t="n">
        <v>2002.03</v>
      </c>
      <c r="B1583" s="1" t="n">
        <v>1153.79</v>
      </c>
      <c r="C1583" s="2" t="n">
        <v>15.73</v>
      </c>
      <c r="D1583" s="1" t="n">
        <v>24.7</v>
      </c>
      <c r="E1583" s="1" t="n">
        <v>178.8</v>
      </c>
      <c r="F1583" s="2" t="n">
        <f aca="false">F1582+1/12</f>
        <v>2002.20833333321</v>
      </c>
      <c r="G1583" s="3" t="n">
        <v>5.28</v>
      </c>
      <c r="H1583" s="2" t="n">
        <v>2074.89901666667</v>
      </c>
      <c r="I1583" s="2" t="n">
        <v>28.2877833333333</v>
      </c>
      <c r="J1583" s="4" t="n">
        <f aca="false">J1582*((H1583+(I1583/12))/H1582)</f>
        <v>907021.088413638</v>
      </c>
      <c r="K1583" s="2" t="n">
        <f aca="false">D1583*$E$1862/E1583</f>
        <v>44.4188333333333</v>
      </c>
      <c r="L1583" s="4" t="n">
        <f aca="false">K1583*(J1583/H1583)</f>
        <v>19417.2430718041</v>
      </c>
      <c r="M1583" s="26" t="n">
        <f aca="false">H1583/AVERAGE(K1463:K1582)</f>
        <v>30.2921306409187</v>
      </c>
      <c r="O1583" s="6" t="n">
        <f aca="false">J1583/AVERAGE(L1463:L1582)</f>
        <v>32.475809252848</v>
      </c>
      <c r="Q1583" s="29" t="n">
        <f aca="false">1/M1583-(G1583/100-(((E1583/E1463)^(1/10))-1))</f>
        <v>0.00548987694159863</v>
      </c>
      <c r="R1583" s="3" t="n">
        <f aca="false">((G1583/G1584+G1583/1200+((1+G1584/1200)^(-119))*(1-G1583/G1584)))</f>
        <v>1.0098121952754</v>
      </c>
      <c r="S1583" s="3" t="n">
        <f aca="false">S1582*R1582*E1582/E1583</f>
        <v>32.9476323778241</v>
      </c>
      <c r="T1583" s="9" t="n">
        <f aca="false">(($J1703/$J1583)^(1/10)-1)</f>
        <v>0.0132139940358822</v>
      </c>
      <c r="U1583" s="9" t="n">
        <f aca="false">(($S1703/$S1583)^(1/10)-1)</f>
        <v>0.0394539648224581</v>
      </c>
      <c r="V1583" s="9" t="n">
        <f aca="false">T1583-U1583</f>
        <v>-0.0262399707865759</v>
      </c>
      <c r="Y1583" s="28"/>
      <c r="Z1583" s="28"/>
    </row>
    <row r="1584" customFormat="false" ht="14.65" hidden="false" customHeight="false" outlineLevel="0" collapsed="false">
      <c r="A1584" s="11" t="n">
        <v>2002.04</v>
      </c>
      <c r="B1584" s="1" t="n">
        <v>1111.93</v>
      </c>
      <c r="C1584" s="2" t="n">
        <f aca="false">C1583*2/3+C1586/3</f>
        <v>15.8333333333333</v>
      </c>
      <c r="D1584" s="1" t="n">
        <f aca="false">(2*D1583+D1586)/3</f>
        <v>25.38</v>
      </c>
      <c r="E1584" s="1" t="n">
        <v>179.8</v>
      </c>
      <c r="F1584" s="2" t="n">
        <f aca="false">F1583+1/12</f>
        <v>2002.29166666655</v>
      </c>
      <c r="G1584" s="3" t="n">
        <v>5.21</v>
      </c>
      <c r="H1584" s="2" t="n">
        <v>1988.49942191324</v>
      </c>
      <c r="I1584" s="2" t="n">
        <v>28.315248424175</v>
      </c>
      <c r="J1584" s="4" t="n">
        <f aca="false">J1583*((H1584+(I1584/12))/H1583)</f>
        <v>870283.857715132</v>
      </c>
      <c r="K1584" s="2" t="n">
        <f aca="false">D1584*$E$1862/E1584</f>
        <v>45.3878529477197</v>
      </c>
      <c r="L1584" s="4" t="n">
        <f aca="false">K1584*(J1584/H1584)</f>
        <v>19864.3838270485</v>
      </c>
      <c r="M1584" s="26" t="n">
        <f aca="false">H1584/AVERAGE(K1464:K1583)</f>
        <v>29.0058832531187</v>
      </c>
      <c r="O1584" s="6" t="n">
        <f aca="false">J1584/AVERAGE(L1464:L1583)</f>
        <v>31.1046903997041</v>
      </c>
      <c r="Q1584" s="29" t="n">
        <f aca="false">1/M1584-(G1584/100-(((E1584/E1464)^(1/10))-1))</f>
        <v>0.00807858081079272</v>
      </c>
      <c r="R1584" s="3" t="n">
        <f aca="false">((G1584/G1585+G1584/1200+((1+G1585/1200)^(-119))*(1-G1584/G1585)))</f>
        <v>1.00821634112456</v>
      </c>
      <c r="S1584" s="3" t="n">
        <f aca="false">S1583*R1583*E1583/E1584</f>
        <v>33.0858769261804</v>
      </c>
      <c r="T1584" s="9" t="n">
        <f aca="false">(($J1704/$J1584)^(1/10)-1)</f>
        <v>0.0170681775400579</v>
      </c>
      <c r="U1584" s="9" t="n">
        <f aca="false">(($S1704/$S1584)^(1/10)-1)</f>
        <v>0.0400036189702164</v>
      </c>
      <c r="V1584" s="9" t="n">
        <f aca="false">T1584-U1584</f>
        <v>-0.0229354414301586</v>
      </c>
      <c r="Y1584" s="28"/>
      <c r="Z1584" s="28"/>
    </row>
    <row r="1585" customFormat="false" ht="14.65" hidden="false" customHeight="false" outlineLevel="0" collapsed="false">
      <c r="A1585" s="11" t="n">
        <v>2002.05</v>
      </c>
      <c r="B1585" s="1" t="n">
        <v>1079.25</v>
      </c>
      <c r="C1585" s="2" t="n">
        <f aca="false">C1583/3+C1586*2/3</f>
        <v>15.9366666666667</v>
      </c>
      <c r="D1585" s="1" t="n">
        <f aca="false">(D1583+2*D1586)/3</f>
        <v>26.06</v>
      </c>
      <c r="E1585" s="1" t="n">
        <v>179.8</v>
      </c>
      <c r="F1585" s="2" t="n">
        <f aca="false">F1584+1/12</f>
        <v>2002.37499999988</v>
      </c>
      <c r="G1585" s="3" t="n">
        <v>5.16</v>
      </c>
      <c r="H1585" s="2" t="n">
        <v>1930.05674916574</v>
      </c>
      <c r="I1585" s="2" t="n">
        <v>28.5000426770486</v>
      </c>
      <c r="J1585" s="4" t="n">
        <f aca="false">J1584*((H1585+(I1585/12))/H1584)</f>
        <v>845745.360545363</v>
      </c>
      <c r="K1585" s="2" t="n">
        <f aca="false">D1585*$E$1862/E1585</f>
        <v>46.6039183537264</v>
      </c>
      <c r="L1585" s="4" t="n">
        <f aca="false">K1585*(J1585/H1585)</f>
        <v>20421.7040498607</v>
      </c>
      <c r="M1585" s="26" t="n">
        <f aca="false">H1585/AVERAGE(K1465:K1584)</f>
        <v>28.1281075086883</v>
      </c>
      <c r="O1585" s="6" t="n">
        <f aca="false">J1585/AVERAGE(L1465:L1584)</f>
        <v>30.1719841375415</v>
      </c>
      <c r="Q1585" s="29" t="n">
        <f aca="false">1/M1585-(G1585/100-(((E1585/E1465)^(1/10))-1))</f>
        <v>0.00950750547391826</v>
      </c>
      <c r="R1585" s="3" t="n">
        <f aca="false">((G1585/G1586+G1585/1200+((1+G1586/1200)^(-119))*(1-G1585/G1586)))</f>
        <v>1.02231183127312</v>
      </c>
      <c r="S1585" s="3" t="n">
        <f aca="false">S1584*R1584*E1584/E1585</f>
        <v>33.357721777411</v>
      </c>
      <c r="T1585" s="9" t="n">
        <f aca="false">(($J1705/$J1585)^(1/10)-1)</f>
        <v>0.0169052596254355</v>
      </c>
      <c r="U1585" s="9" t="n">
        <f aca="false">(($S1705/$S1585)^(1/10)-1)</f>
        <v>0.0417831623087774</v>
      </c>
      <c r="V1585" s="9" t="n">
        <f aca="false">T1585-U1585</f>
        <v>-0.0248779026833419</v>
      </c>
      <c r="Y1585" s="28"/>
      <c r="Z1585" s="28"/>
    </row>
    <row r="1586" customFormat="false" ht="14.65" hidden="false" customHeight="false" outlineLevel="0" collapsed="false">
      <c r="A1586" s="11" t="n">
        <v>2002.06</v>
      </c>
      <c r="B1586" s="1" t="n">
        <v>1014.02</v>
      </c>
      <c r="C1586" s="2" t="n">
        <v>16.04</v>
      </c>
      <c r="D1586" s="1" t="n">
        <v>26.74</v>
      </c>
      <c r="E1586" s="1" t="n">
        <v>179.9</v>
      </c>
      <c r="F1586" s="2" t="n">
        <f aca="false">F1585+1/12</f>
        <v>2002.45833333321</v>
      </c>
      <c r="G1586" s="3" t="n">
        <v>4.93</v>
      </c>
      <c r="H1586" s="2" t="n">
        <v>1812.39588015564</v>
      </c>
      <c r="I1586" s="2" t="n">
        <v>28.6688920511395</v>
      </c>
      <c r="J1586" s="4" t="n">
        <f aca="false">J1585*((H1586+(I1586/12))/H1585)</f>
        <v>795233.589019397</v>
      </c>
      <c r="K1586" s="2" t="n">
        <f aca="false">D1586*$E$1862/E1586</f>
        <v>47.7934023346304</v>
      </c>
      <c r="L1586" s="4" t="n">
        <f aca="false">K1586*(J1586/H1586)</f>
        <v>20970.5392106454</v>
      </c>
      <c r="M1586" s="26" t="n">
        <f aca="false">H1586/AVERAGE(K1466:K1585)</f>
        <v>26.3876725411834</v>
      </c>
      <c r="O1586" s="6" t="n">
        <f aca="false">J1586/AVERAGE(L1466:L1585)</f>
        <v>28.3152274174313</v>
      </c>
      <c r="Q1586" s="29" t="n">
        <f aca="false">1/M1586-(G1586/100-(((E1586/E1466)^(1/10))-1))</f>
        <v>0.0138430299042631</v>
      </c>
      <c r="R1586" s="3" t="n">
        <f aca="false">((G1586/G1587+G1586/1200+((1+G1587/1200)^(-119))*(1-G1586/G1587)))</f>
        <v>1.02631949751445</v>
      </c>
      <c r="S1586" s="3" t="n">
        <f aca="false">S1585*R1585*E1585/E1586</f>
        <v>34.0830375541861</v>
      </c>
      <c r="T1586" s="9" t="n">
        <f aca="false">(($J1706/$J1586)^(1/10)-1)</f>
        <v>0.022153703784096</v>
      </c>
      <c r="U1586" s="9" t="n">
        <f aca="false">(($S1706/$S1586)^(1/10)-1)</f>
        <v>0.0415515938146744</v>
      </c>
      <c r="V1586" s="9" t="n">
        <f aca="false">T1586-U1586</f>
        <v>-0.0193978900305785</v>
      </c>
      <c r="Y1586" s="28"/>
      <c r="Z1586" s="28"/>
    </row>
    <row r="1587" customFormat="false" ht="14.65" hidden="false" customHeight="false" outlineLevel="0" collapsed="false">
      <c r="A1587" s="11" t="n">
        <v>2002.07</v>
      </c>
      <c r="B1587" s="1" t="n">
        <v>903.59</v>
      </c>
      <c r="C1587" s="2" t="n">
        <f aca="false">C1586*2/3+C1589/3</f>
        <v>15.96</v>
      </c>
      <c r="D1587" s="1" t="n">
        <f aca="false">(2*D1586+D1589)/3</f>
        <v>27.84</v>
      </c>
      <c r="E1587" s="1" t="n">
        <v>180.1</v>
      </c>
      <c r="F1587" s="2" t="n">
        <f aca="false">F1586+1/12</f>
        <v>2002.54166666655</v>
      </c>
      <c r="G1587" s="3" t="n">
        <v>4.65</v>
      </c>
      <c r="H1587" s="2" t="n">
        <v>1613.22673947807</v>
      </c>
      <c r="I1587" s="2" t="n">
        <v>28.4942272071072</v>
      </c>
      <c r="J1587" s="4" t="n">
        <f aca="false">J1586*((H1587+(I1587/12))/H1586)</f>
        <v>708885.073740563</v>
      </c>
      <c r="K1587" s="2" t="n">
        <f aca="false">D1587*$E$1862/E1587</f>
        <v>49.7042158800666</v>
      </c>
      <c r="L1587" s="4" t="n">
        <f aca="false">K1587*(J1587/H1587)</f>
        <v>21841.0567325195</v>
      </c>
      <c r="M1587" s="26" t="n">
        <f aca="false">H1587/AVERAGE(K1467:K1586)</f>
        <v>23.4631204674314</v>
      </c>
      <c r="O1587" s="6" t="n">
        <f aca="false">J1587/AVERAGE(L1467:L1586)</f>
        <v>25.1896195763453</v>
      </c>
      <c r="Q1587" s="29" t="n">
        <f aca="false">1/M1587-(G1587/100-(((E1587/E1467)^(1/10))-1))</f>
        <v>0.0212613970435735</v>
      </c>
      <c r="R1587" s="3" t="n">
        <f aca="false">((G1587/G1588+G1587/1200+((1+G1588/1200)^(-119))*(1-G1587/G1588)))</f>
        <v>1.03537440932092</v>
      </c>
      <c r="S1587" s="3" t="n">
        <f aca="false">S1586*R1586*E1586/E1587</f>
        <v>34.9412407948389</v>
      </c>
      <c r="T1587" s="9" t="n">
        <f aca="false">(($J1707/$J1587)^(1/10)-1)</f>
        <v>0.0371235467683728</v>
      </c>
      <c r="U1587" s="9" t="n">
        <f aca="false">(($S1707/$S1587)^(1/10)-1)</f>
        <v>0.0401301298676546</v>
      </c>
      <c r="V1587" s="9" t="n">
        <f aca="false">T1587-U1587</f>
        <v>-0.00300658309928181</v>
      </c>
      <c r="Y1587" s="28"/>
      <c r="Z1587" s="28"/>
    </row>
    <row r="1588" customFormat="false" ht="14.65" hidden="false" customHeight="false" outlineLevel="0" collapsed="false">
      <c r="A1588" s="11" t="n">
        <v>2002.08</v>
      </c>
      <c r="B1588" s="1" t="n">
        <v>912.55</v>
      </c>
      <c r="C1588" s="2" t="n">
        <f aca="false">C1586/3+C1589*2/3</f>
        <v>15.88</v>
      </c>
      <c r="D1588" s="1" t="n">
        <f aca="false">(D1586+2*D1589)/3</f>
        <v>28.94</v>
      </c>
      <c r="E1588" s="1" t="n">
        <v>180.7</v>
      </c>
      <c r="F1588" s="2" t="n">
        <f aca="false">F1587+1/12</f>
        <v>2002.62499999988</v>
      </c>
      <c r="G1588" s="3" t="n">
        <v>4.26</v>
      </c>
      <c r="H1588" s="2" t="n">
        <v>1623.81379136691</v>
      </c>
      <c r="I1588" s="2" t="n">
        <v>28.2572604316547</v>
      </c>
      <c r="J1588" s="4" t="n">
        <f aca="false">J1587*((H1588+(I1588/12))/H1587)</f>
        <v>714571.977724035</v>
      </c>
      <c r="K1588" s="2" t="n">
        <f aca="false">D1588*$E$1862/E1588</f>
        <v>51.4965438848921</v>
      </c>
      <c r="L1588" s="4" t="n">
        <f aca="false">K1588*(J1588/H1588)</f>
        <v>22661.4574931057</v>
      </c>
      <c r="M1588" s="26" t="n">
        <f aca="false">H1588/AVERAGE(K1468:K1587)</f>
        <v>23.5887135288424</v>
      </c>
      <c r="O1588" s="6" t="n">
        <f aca="false">J1588/AVERAGE(L1468:L1587)</f>
        <v>25.3359970739866</v>
      </c>
      <c r="Q1588" s="29" t="n">
        <f aca="false">1/M1588-(G1588/100-(((E1588/E1468)^(1/10))-1))</f>
        <v>0.0249839926454969</v>
      </c>
      <c r="R1588" s="3" t="n">
        <f aca="false">((G1588/G1589+G1588/1200+((1+G1589/1200)^(-119))*(1-G1588/G1589)))</f>
        <v>1.03562618700427</v>
      </c>
      <c r="S1588" s="3" t="n">
        <f aca="false">S1587*R1587*E1587/E1588</f>
        <v>36.0571428082804</v>
      </c>
      <c r="T1588" s="9" t="n">
        <f aca="false">(($J1708/$J1588)^(1/10)-1)</f>
        <v>0.0391791761921041</v>
      </c>
      <c r="U1588" s="9" t="n">
        <f aca="false">(($S1708/$S1588)^(1/10)-1)</f>
        <v>0.0349959891944796</v>
      </c>
      <c r="V1588" s="9" t="n">
        <f aca="false">T1588-U1588</f>
        <v>0.00418318699762454</v>
      </c>
      <c r="Y1588" s="28"/>
      <c r="Z1588" s="28"/>
    </row>
    <row r="1589" customFormat="false" ht="14.65" hidden="false" customHeight="false" outlineLevel="0" collapsed="false">
      <c r="A1589" s="11" t="n">
        <v>2002.09</v>
      </c>
      <c r="B1589" s="1" t="n">
        <v>867.81</v>
      </c>
      <c r="C1589" s="2" t="n">
        <v>15.8</v>
      </c>
      <c r="D1589" s="1" t="n">
        <v>30.04</v>
      </c>
      <c r="E1589" s="1" t="n">
        <v>181</v>
      </c>
      <c r="F1589" s="2" t="n">
        <f aca="false">F1588+1/12</f>
        <v>2002.70833333321</v>
      </c>
      <c r="G1589" s="3" t="n">
        <v>3.87</v>
      </c>
      <c r="H1589" s="2" t="n">
        <v>1541.64288961326</v>
      </c>
      <c r="I1589" s="2" t="n">
        <v>28.0683071823204</v>
      </c>
      <c r="J1589" s="4" t="n">
        <f aca="false">J1588*((H1589+(I1589/12))/H1588)</f>
        <v>679441.335323489</v>
      </c>
      <c r="K1589" s="2" t="n">
        <f aca="false">D1589*$E$1862/E1589</f>
        <v>53.3653131491713</v>
      </c>
      <c r="L1589" s="4" t="n">
        <f aca="false">K1589*(J1589/H1589)</f>
        <v>23519.454388769</v>
      </c>
      <c r="M1589" s="26" t="n">
        <f aca="false">H1589/AVERAGE(K1469:K1588)</f>
        <v>22.3650368012243</v>
      </c>
      <c r="O1589" s="6" t="n">
        <f aca="false">J1589/AVERAGE(L1469:L1588)</f>
        <v>24.0337540173479</v>
      </c>
      <c r="Q1589" s="29" t="n">
        <f aca="false">1/M1589-(G1589/100-(((E1589/E1469)^(1/10))-1))</f>
        <v>0.0310829252106638</v>
      </c>
      <c r="R1589" s="3" t="n">
        <f aca="false">((G1589/G1590+G1589/1200+((1+G1590/1200)^(-119))*(1-G1589/G1590)))</f>
        <v>0.99748650991017</v>
      </c>
      <c r="S1589" s="3" t="n">
        <f aca="false">S1588*R1588*E1588/E1589</f>
        <v>37.2798289650274</v>
      </c>
      <c r="T1589" s="9" t="n">
        <f aca="false">(($J1709/$J1589)^(1/10)-1)</f>
        <v>0.0470807672275342</v>
      </c>
      <c r="U1589" s="9" t="n">
        <f aca="false">(($S1709/$S1589)^(1/10)-1)</f>
        <v>0.0308594649678629</v>
      </c>
      <c r="V1589" s="9" t="n">
        <f aca="false">T1589-U1589</f>
        <v>0.0162213022596713</v>
      </c>
      <c r="Y1589" s="28"/>
      <c r="Z1589" s="28"/>
    </row>
    <row r="1590" customFormat="false" ht="14.65" hidden="false" customHeight="false" outlineLevel="0" collapsed="false">
      <c r="A1590" s="11" t="n">
        <v>2002.1</v>
      </c>
      <c r="B1590" s="1" t="n">
        <v>854.63</v>
      </c>
      <c r="C1590" s="2" t="n">
        <f aca="false">C1589*2/3+C1592/3</f>
        <v>15.89</v>
      </c>
      <c r="D1590" s="1" t="n">
        <f aca="false">(2*D1589+D1592)/3</f>
        <v>29.2233333333333</v>
      </c>
      <c r="E1590" s="1" t="n">
        <v>181.3</v>
      </c>
      <c r="F1590" s="2" t="n">
        <f aca="false">F1589+1/12</f>
        <v>2002.79166666655</v>
      </c>
      <c r="G1590" s="3" t="n">
        <v>3.94</v>
      </c>
      <c r="H1590" s="2" t="n">
        <v>1515.71670965251</v>
      </c>
      <c r="I1590" s="2" t="n">
        <v>28.1814803088803</v>
      </c>
      <c r="J1590" s="4" t="n">
        <f aca="false">J1589*((H1590+(I1590/12))/H1589)</f>
        <v>669050.031416947</v>
      </c>
      <c r="K1590" s="2" t="n">
        <f aca="false">D1590*$E$1862/E1590</f>
        <v>51.8286213274499</v>
      </c>
      <c r="L1590" s="4" t="n">
        <f aca="false">K1590*(J1590/H1590)</f>
        <v>22877.5868911395</v>
      </c>
      <c r="M1590" s="26" t="n">
        <f aca="false">H1590/AVERAGE(K1470:K1589)</f>
        <v>21.9562338636591</v>
      </c>
      <c r="O1590" s="6" t="n">
        <f aca="false">J1590/AVERAGE(L1470:L1589)</f>
        <v>23.6065727519944</v>
      </c>
      <c r="Q1590" s="29" t="n">
        <f aca="false">1/M1590-(G1590/100-(((E1590/E1470)^(1/10))-1))</f>
        <v>0.0310231200903391</v>
      </c>
      <c r="R1590" s="3" t="n">
        <f aca="false">((G1590/G1591+G1590/1200+((1+G1591/1200)^(-119))*(1-G1590/G1591)))</f>
        <v>0.994311797490239</v>
      </c>
      <c r="S1590" s="3" t="n">
        <f aca="false">S1589*R1589*E1589/E1590</f>
        <v>37.1245940081167</v>
      </c>
      <c r="T1590" s="9" t="n">
        <f aca="false">(($J1710/$J1590)^(1/10)-1)</f>
        <v>0.0485119897097159</v>
      </c>
      <c r="U1590" s="9" t="n">
        <f aca="false">(($S1710/$S1590)^(1/10)-1)</f>
        <v>0.0311960844675636</v>
      </c>
      <c r="V1590" s="9" t="n">
        <f aca="false">T1590-U1590</f>
        <v>0.0173159052421523</v>
      </c>
      <c r="Y1590" s="28"/>
      <c r="Z1590" s="28"/>
    </row>
    <row r="1591" customFormat="false" ht="14.65" hidden="false" customHeight="false" outlineLevel="0" collapsed="false">
      <c r="A1591" s="11" t="n">
        <v>2002.11</v>
      </c>
      <c r="B1591" s="1" t="n">
        <v>909.93</v>
      </c>
      <c r="C1591" s="2" t="n">
        <f aca="false">C1589/3+C1592*2/3</f>
        <v>15.98</v>
      </c>
      <c r="D1591" s="1" t="n">
        <f aca="false">(D1589+2*D1592)/3</f>
        <v>28.4066666666667</v>
      </c>
      <c r="E1591" s="1" t="n">
        <v>181.3</v>
      </c>
      <c r="F1591" s="2" t="n">
        <f aca="false">F1590+1/12</f>
        <v>2002.87499999988</v>
      </c>
      <c r="G1591" s="3" t="n">
        <v>4.05</v>
      </c>
      <c r="H1591" s="2" t="n">
        <v>1613.79322702703</v>
      </c>
      <c r="I1591" s="2" t="n">
        <v>28.3410985107557</v>
      </c>
      <c r="J1591" s="4" t="n">
        <f aca="false">J1590*((H1591+(I1591/12))/H1590)</f>
        <v>713384.326214143</v>
      </c>
      <c r="K1591" s="2" t="n">
        <f aca="false">D1591*$E$1862/E1591</f>
        <v>50.3802339400625</v>
      </c>
      <c r="L1591" s="4" t="n">
        <f aca="false">K1591*(J1591/H1591)</f>
        <v>22270.8018858481</v>
      </c>
      <c r="M1591" s="26" t="n">
        <f aca="false">H1591/AVERAGE(K1471:K1590)</f>
        <v>23.3483965027251</v>
      </c>
      <c r="O1591" s="6" t="n">
        <f aca="false">J1591/AVERAGE(L1471:L1590)</f>
        <v>25.1143580413003</v>
      </c>
      <c r="Q1591" s="29" t="n">
        <f aca="false">1/M1591-(G1591/100-(((E1591/E1471)^(1/10))-1))</f>
        <v>0.0270630215656303</v>
      </c>
      <c r="R1591" s="3" t="n">
        <f aca="false">((G1591/G1592+G1591/1200+((1+G1592/1200)^(-119))*(1-G1591/G1592)))</f>
        <v>1.00500770758308</v>
      </c>
      <c r="S1591" s="3" t="n">
        <f aca="false">S1590*R1590*E1590/E1591</f>
        <v>36.9134217993059</v>
      </c>
      <c r="T1591" s="9" t="n">
        <f aca="false">(($J1711/$J1591)^(1/10)-1)</f>
        <v>0.0393084778592576</v>
      </c>
      <c r="U1591" s="9" t="n">
        <f aca="false">(($S1711/$S1591)^(1/10)-1)</f>
        <v>0.0333637068248778</v>
      </c>
      <c r="V1591" s="9" t="n">
        <f aca="false">T1591-U1591</f>
        <v>0.00594477103437985</v>
      </c>
      <c r="Y1591" s="28"/>
      <c r="Z1591" s="28"/>
    </row>
    <row r="1592" customFormat="false" ht="14.65" hidden="false" customHeight="false" outlineLevel="0" collapsed="false">
      <c r="A1592" s="11" t="n">
        <v>2002.12</v>
      </c>
      <c r="B1592" s="1" t="n">
        <v>899.18</v>
      </c>
      <c r="C1592" s="2" t="n">
        <v>16.07</v>
      </c>
      <c r="D1592" s="1" t="n">
        <v>27.59</v>
      </c>
      <c r="E1592" s="1" t="n">
        <v>180.9</v>
      </c>
      <c r="F1592" s="2" t="n">
        <f aca="false">F1591+1/12</f>
        <v>2002.95833333321</v>
      </c>
      <c r="G1592" s="3" t="n">
        <v>4.03</v>
      </c>
      <c r="H1592" s="2" t="n">
        <v>1598.25392791598</v>
      </c>
      <c r="I1592" s="2" t="n">
        <v>28.5637365395246</v>
      </c>
      <c r="J1592" s="4" t="n">
        <f aca="false">J1591*((H1592+(I1592/12))/H1591)</f>
        <v>707567.338362058</v>
      </c>
      <c r="K1592" s="2" t="n">
        <f aca="false">D1592*$E$1862/E1592</f>
        <v>49.0400430071863</v>
      </c>
      <c r="L1592" s="4" t="n">
        <f aca="false">K1592*(J1592/H1592)</f>
        <v>21710.6506655054</v>
      </c>
      <c r="M1592" s="26" t="n">
        <f aca="false">H1592/AVERAGE(K1472:K1591)</f>
        <v>23.1014425376856</v>
      </c>
      <c r="O1592" s="6" t="n">
        <f aca="false">J1592/AVERAGE(L1472:L1591)</f>
        <v>24.8604325042661</v>
      </c>
      <c r="Q1592" s="29" t="n">
        <f aca="false">1/M1592-(G1592/100-(((E1592/E1472)^(1/10))-1))</f>
        <v>0.027566733863024</v>
      </c>
      <c r="R1592" s="3" t="n">
        <f aca="false">((G1592/G1593+G1592/1200+((1+G1593/1200)^(-119))*(1-G1592/G1593)))</f>
        <v>1.00172714499823</v>
      </c>
      <c r="S1592" s="3" t="n">
        <f aca="false">S1591*R1591*E1591/E1592</f>
        <v>37.1803038768947</v>
      </c>
      <c r="T1592" s="9" t="n">
        <f aca="false">(($J1712/$J1592)^(1/10)-1)</f>
        <v>0.0426853272155425</v>
      </c>
      <c r="U1592" s="9" t="n">
        <f aca="false">(($S1712/$S1592)^(1/10)-1)</f>
        <v>0.0323801512108932</v>
      </c>
      <c r="V1592" s="9" t="n">
        <f aca="false">T1592-U1592</f>
        <v>0.0103051760046493</v>
      </c>
      <c r="Y1592" s="28"/>
      <c r="Z1592" s="28"/>
    </row>
    <row r="1593" customFormat="false" ht="14.65" hidden="false" customHeight="false" outlineLevel="0" collapsed="false">
      <c r="A1593" s="11" t="n">
        <v>2003.01</v>
      </c>
      <c r="B1593" s="1" t="n">
        <v>895.84</v>
      </c>
      <c r="C1593" s="2" t="n">
        <f aca="false">C1592*2/3+C1595/3</f>
        <v>16.12</v>
      </c>
      <c r="D1593" s="1" t="n">
        <f aca="false">(2*D1592+D1595)/3</f>
        <v>28.5</v>
      </c>
      <c r="E1593" s="1" t="n">
        <v>181.7</v>
      </c>
      <c r="F1593" s="2" t="n">
        <f aca="false">F1592+1/12</f>
        <v>2003.04166666655</v>
      </c>
      <c r="G1593" s="3" t="n">
        <v>4.05</v>
      </c>
      <c r="H1593" s="2" t="n">
        <v>1585.30646824436</v>
      </c>
      <c r="I1593" s="2" t="n">
        <v>28.5264559163456</v>
      </c>
      <c r="J1593" s="4" t="n">
        <f aca="false">J1592*((H1593+(I1593/12))/H1592)</f>
        <v>702887.752049797</v>
      </c>
      <c r="K1593" s="2" t="n">
        <f aca="false">D1593*$E$1862/E1593</f>
        <v>50.4344909190974</v>
      </c>
      <c r="L1593" s="4" t="n">
        <f aca="false">K1593*(J1593/H1593)</f>
        <v>22361.4718403054</v>
      </c>
      <c r="M1593" s="26" t="n">
        <f aca="false">H1593/AVERAGE(K1473:K1592)</f>
        <v>22.8983485766132</v>
      </c>
      <c r="O1593" s="6" t="n">
        <f aca="false">J1593/AVERAGE(L1473:L1592)</f>
        <v>24.6538670278357</v>
      </c>
      <c r="Q1593" s="29" t="n">
        <f aca="false">1/M1593-(G1593/100-(((E1593/E1473)^(1/10))-1))</f>
        <v>0.0276985831367295</v>
      </c>
      <c r="R1593" s="3" t="n">
        <f aca="false">((G1593/G1594+G1593/1200+((1+G1594/1200)^(-119))*(1-G1593/G1594)))</f>
        <v>1.0156947309973</v>
      </c>
      <c r="S1593" s="3" t="n">
        <f aca="false">S1592*R1592*E1592/E1593</f>
        <v>37.0805371776872</v>
      </c>
      <c r="T1593" s="9" t="n">
        <f aca="false">(($J1713/$J1593)^(1/10)-1)</f>
        <v>0.0474403953858402</v>
      </c>
      <c r="U1593" s="9" t="n">
        <f aca="false">(($S1713/$S1593)^(1/10)-1)</f>
        <v>0.0307183318257767</v>
      </c>
      <c r="V1593" s="9" t="n">
        <f aca="false">T1593-U1593</f>
        <v>0.0167220635600636</v>
      </c>
      <c r="Y1593" s="28"/>
      <c r="Z1593" s="28"/>
    </row>
    <row r="1594" customFormat="false" ht="14.65" hidden="false" customHeight="false" outlineLevel="0" collapsed="false">
      <c r="A1594" s="11" t="n">
        <v>2003.02</v>
      </c>
      <c r="B1594" s="1" t="n">
        <v>837.03</v>
      </c>
      <c r="C1594" s="2" t="n">
        <f aca="false">C1592/3+C1595*2/3</f>
        <v>16.17</v>
      </c>
      <c r="D1594" s="1" t="n">
        <f aca="false">(D1592+2*D1595)/3</f>
        <v>29.41</v>
      </c>
      <c r="E1594" s="1" t="n">
        <v>183.1</v>
      </c>
      <c r="F1594" s="2" t="n">
        <f aca="false">F1593+1/12</f>
        <v>2003.12499999988</v>
      </c>
      <c r="G1594" s="3" t="n">
        <v>3.9</v>
      </c>
      <c r="H1594" s="2" t="n">
        <v>1469.90879442927</v>
      </c>
      <c r="I1594" s="2" t="n">
        <v>28.3961449481158</v>
      </c>
      <c r="J1594" s="4" t="n">
        <f aca="false">J1593*((H1594+(I1594/12))/H1593)</f>
        <v>652772.308806705</v>
      </c>
      <c r="K1594" s="2" t="n">
        <f aca="false">D1594*$E$1862/E1594</f>
        <v>51.646915456035</v>
      </c>
      <c r="L1594" s="4" t="n">
        <f aca="false">K1594*(J1594/H1594)</f>
        <v>22935.8966847129</v>
      </c>
      <c r="M1594" s="26" t="n">
        <f aca="false">H1594/AVERAGE(K1474:K1593)</f>
        <v>21.2141021234153</v>
      </c>
      <c r="O1594" s="6" t="n">
        <f aca="false">J1594/AVERAGE(L1474:L1593)</f>
        <v>22.8538261143656</v>
      </c>
      <c r="Q1594" s="29" t="n">
        <f aca="false">1/M1594-(G1594/100-(((E1594/E1474)^(1/10))-1))</f>
        <v>0.0330936265794521</v>
      </c>
      <c r="R1594" s="3" t="n">
        <f aca="false">((G1594/G1595+G1594/1200+((1+G1595/1200)^(-119))*(1-G1594/G1595)))</f>
        <v>1.01067297435028</v>
      </c>
      <c r="S1594" s="3" t="n">
        <f aca="false">S1593*R1593*E1593/E1594</f>
        <v>37.3745351321924</v>
      </c>
      <c r="T1594" s="9" t="n">
        <f aca="false">(($J1714/$J1594)^(1/10)-1)</f>
        <v>0.0567926132155194</v>
      </c>
      <c r="U1594" s="9" t="n">
        <f aca="false">(($S1714/$S1594)^(1/10)-1)</f>
        <v>0.0285796026591185</v>
      </c>
      <c r="V1594" s="9" t="n">
        <f aca="false">T1594-U1594</f>
        <v>0.0282130105564009</v>
      </c>
      <c r="Y1594" s="28"/>
      <c r="Z1594" s="28"/>
    </row>
    <row r="1595" customFormat="false" ht="14.65" hidden="false" customHeight="false" outlineLevel="0" collapsed="false">
      <c r="A1595" s="11" t="n">
        <v>2003.03</v>
      </c>
      <c r="B1595" s="1" t="n">
        <v>846.63</v>
      </c>
      <c r="C1595" s="2" t="n">
        <v>16.22</v>
      </c>
      <c r="D1595" s="1" t="n">
        <v>30.32</v>
      </c>
      <c r="E1595" s="1" t="n">
        <v>184.2</v>
      </c>
      <c r="F1595" s="2" t="n">
        <f aca="false">F1594+1/12</f>
        <v>2003.20833333321</v>
      </c>
      <c r="G1595" s="3" t="n">
        <v>3.81</v>
      </c>
      <c r="H1595" s="2" t="n">
        <v>1477.8887267101</v>
      </c>
      <c r="I1595" s="2" t="n">
        <v>28.3138503800217</v>
      </c>
      <c r="J1595" s="4" t="n">
        <f aca="false">J1594*((H1595+(I1595/12))/H1594)</f>
        <v>657363.945354702</v>
      </c>
      <c r="K1595" s="2" t="n">
        <f aca="false">D1595*$E$1862/E1595</f>
        <v>52.9270002171553</v>
      </c>
      <c r="L1595" s="4" t="n">
        <f aca="false">K1595*(J1595/H1595)</f>
        <v>23541.8953062785</v>
      </c>
      <c r="M1595" s="26" t="n">
        <f aca="false">H1595/AVERAGE(K1475:K1594)</f>
        <v>21.309719026991</v>
      </c>
      <c r="O1595" s="6" t="n">
        <f aca="false">J1595/AVERAGE(L1475:L1594)</f>
        <v>22.9696236512013</v>
      </c>
      <c r="Q1595" s="29" t="n">
        <f aca="false">1/M1595-(G1595/100-(((E1595/E1475)^(1/10))-1))</f>
        <v>0.0340385612272247</v>
      </c>
      <c r="R1595" s="3" t="n">
        <f aca="false">((G1595/G1596+G1595/1200+((1+G1596/1200)^(-119))*(1-G1595/G1596)))</f>
        <v>0.990889696479796</v>
      </c>
      <c r="S1595" s="3" t="n">
        <f aca="false">S1594*R1594*E1594/E1595</f>
        <v>37.547858342464</v>
      </c>
      <c r="T1595" s="9" t="n">
        <f aca="false">(($J1715/$J1595)^(1/10)-1)</f>
        <v>0.0586177246128237</v>
      </c>
      <c r="U1595" s="9" t="n">
        <f aca="false">(($S1715/$S1595)^(1/10)-1)</f>
        <v>0.0281895746122938</v>
      </c>
      <c r="V1595" s="9" t="n">
        <f aca="false">T1595-U1595</f>
        <v>0.0304281500005299</v>
      </c>
      <c r="Y1595" s="28"/>
      <c r="Z1595" s="28"/>
    </row>
    <row r="1596" customFormat="false" ht="14.65" hidden="false" customHeight="false" outlineLevel="0" collapsed="false">
      <c r="A1596" s="11" t="n">
        <v>2003.04</v>
      </c>
      <c r="B1596" s="1" t="n">
        <v>890.03</v>
      </c>
      <c r="C1596" s="2" t="n">
        <f aca="false">C1595*2/3+C1598/3</f>
        <v>16.2033333333333</v>
      </c>
      <c r="D1596" s="1" t="n">
        <f aca="false">(2*D1595+D1598)/3</f>
        <v>31.73</v>
      </c>
      <c r="E1596" s="1" t="n">
        <v>183.8</v>
      </c>
      <c r="F1596" s="2" t="n">
        <f aca="false">F1595+1/12</f>
        <v>2003.29166666655</v>
      </c>
      <c r="G1596" s="3" t="n">
        <v>3.96</v>
      </c>
      <c r="H1596" s="2" t="n">
        <v>1557.0295226333</v>
      </c>
      <c r="I1596" s="2" t="n">
        <v>28.3463123322452</v>
      </c>
      <c r="J1596" s="4" t="n">
        <f aca="false">J1595*((H1596+(I1596/12))/H1595)</f>
        <v>693616.421733692</v>
      </c>
      <c r="K1596" s="2" t="n">
        <f aca="false">D1596*$E$1862/E1596</f>
        <v>55.5088556039173</v>
      </c>
      <c r="L1596" s="4" t="n">
        <f aca="false">K1596*(J1596/H1596)</f>
        <v>24727.7609312159</v>
      </c>
      <c r="M1596" s="26" t="n">
        <f aca="false">H1596/AVERAGE(K1476:K1595)</f>
        <v>22.4279395777309</v>
      </c>
      <c r="O1596" s="6" t="n">
        <f aca="false">J1596/AVERAGE(L1476:L1595)</f>
        <v>24.1861663024464</v>
      </c>
      <c r="Q1596" s="29" t="n">
        <f aca="false">1/M1596-(G1596/100-(((E1596/E1476)^(1/10))-1))</f>
        <v>0.0296909366009929</v>
      </c>
      <c r="R1596" s="3" t="n">
        <f aca="false">((G1596/G1597+G1596/1200+((1+G1597/1200)^(-119))*(1-G1596/G1597)))</f>
        <v>1.03582988985098</v>
      </c>
      <c r="S1596" s="3" t="n">
        <f aca="false">S1595*R1595*E1595/E1596</f>
        <v>37.2867561108514</v>
      </c>
      <c r="T1596" s="9" t="n">
        <f aca="false">(($J1716/$J1596)^(1/10)-1)</f>
        <v>0.0545828504479289</v>
      </c>
      <c r="U1596" s="9" t="n">
        <f aca="false">(($S1716/$S1596)^(1/10)-1)</f>
        <v>0.031035894362941</v>
      </c>
      <c r="V1596" s="9" t="n">
        <f aca="false">T1596-U1596</f>
        <v>0.0235469560849879</v>
      </c>
      <c r="Y1596" s="28"/>
      <c r="Z1596" s="28"/>
    </row>
    <row r="1597" customFormat="false" ht="14.65" hidden="false" customHeight="false" outlineLevel="0" collapsed="false">
      <c r="A1597" s="11" t="n">
        <v>2003.05</v>
      </c>
      <c r="B1597" s="1" t="n">
        <v>935.96</v>
      </c>
      <c r="C1597" s="2" t="n">
        <f aca="false">C1595/3+C1598*2/3</f>
        <v>16.1866666666667</v>
      </c>
      <c r="D1597" s="1" t="n">
        <f aca="false">(D1595+2*D1598)/3</f>
        <v>33.14</v>
      </c>
      <c r="E1597" s="1" t="n">
        <v>183.5</v>
      </c>
      <c r="F1597" s="2" t="n">
        <f aca="false">F1596+1/12</f>
        <v>2003.37499999988</v>
      </c>
      <c r="G1597" s="3" t="n">
        <v>3.57</v>
      </c>
      <c r="H1597" s="2" t="n">
        <v>1640.05694997275</v>
      </c>
      <c r="I1597" s="2" t="n">
        <v>28.3634505358765</v>
      </c>
      <c r="J1597" s="4" t="n">
        <f aca="false">J1596*((H1597+(I1597/12))/H1596)</f>
        <v>731655.927376786</v>
      </c>
      <c r="K1597" s="2" t="n">
        <f aca="false">D1597*$E$1862/E1597</f>
        <v>58.070309972752</v>
      </c>
      <c r="L1597" s="4" t="n">
        <f aca="false">K1597*(J1597/H1597)</f>
        <v>25906.1043562403</v>
      </c>
      <c r="M1597" s="26" t="n">
        <f aca="false">H1597/AVERAGE(K1477:K1596)</f>
        <v>23.5910804534815</v>
      </c>
      <c r="O1597" s="6" t="n">
        <f aca="false">J1597/AVERAGE(L1477:L1596)</f>
        <v>25.4500230101764</v>
      </c>
      <c r="Q1597" s="29" t="n">
        <f aca="false">1/M1597-(G1597/100-(((E1597/E1477)^(1/10))-1))</f>
        <v>0.0310830312091451</v>
      </c>
      <c r="R1597" s="3" t="n">
        <f aca="false">((G1597/G1598+G1597/1200+((1+G1598/1200)^(-119))*(1-G1597/G1598)))</f>
        <v>1.02322070893593</v>
      </c>
      <c r="S1597" s="3" t="n">
        <f aca="false">S1596*R1596*E1596/E1597</f>
        <v>38.6858799135827</v>
      </c>
      <c r="T1597" s="9" t="n">
        <f aca="false">(($J1717/$J1597)^(1/10)-1)</f>
        <v>0.0534842190969664</v>
      </c>
      <c r="U1597" s="9" t="n">
        <f aca="false">(($S1717/$S1597)^(1/10)-1)</f>
        <v>0.0256291697116784</v>
      </c>
      <c r="V1597" s="9" t="n">
        <f aca="false">T1597-U1597</f>
        <v>0.027855049385288</v>
      </c>
      <c r="Y1597" s="28"/>
      <c r="Z1597" s="28"/>
    </row>
    <row r="1598" customFormat="false" ht="14.65" hidden="false" customHeight="false" outlineLevel="0" collapsed="false">
      <c r="A1598" s="11" t="n">
        <v>2003.06</v>
      </c>
      <c r="B1598" s="1" t="n">
        <v>988</v>
      </c>
      <c r="C1598" s="2" t="n">
        <v>16.17</v>
      </c>
      <c r="D1598" s="1" t="n">
        <v>34.55</v>
      </c>
      <c r="E1598" s="1" t="n">
        <v>183.7</v>
      </c>
      <c r="F1598" s="2" t="n">
        <f aca="false">F1597+1/12</f>
        <v>2003.45833333321</v>
      </c>
      <c r="G1598" s="3" t="n">
        <v>3.33</v>
      </c>
      <c r="H1598" s="2" t="n">
        <v>1729.36034839412</v>
      </c>
      <c r="I1598" s="2" t="n">
        <v>28.3033976047904</v>
      </c>
      <c r="J1598" s="4" t="n">
        <f aca="false">J1597*((H1598+(I1598/12))/H1597)</f>
        <v>772547.834520338</v>
      </c>
      <c r="K1598" s="2" t="n">
        <f aca="false">D1598*$E$1862/E1598</f>
        <v>60.4751012520414</v>
      </c>
      <c r="L1598" s="4" t="n">
        <f aca="false">K1598*(J1598/H1598)</f>
        <v>27015.7162780138</v>
      </c>
      <c r="M1598" s="26" t="n">
        <f aca="false">H1598/AVERAGE(K1478:K1597)</f>
        <v>24.8322232595311</v>
      </c>
      <c r="O1598" s="6" t="n">
        <f aca="false">J1598/AVERAGE(L1478:L1597)</f>
        <v>26.7965705169099</v>
      </c>
      <c r="Q1598" s="29" t="n">
        <f aca="false">1/M1598-(G1598/100-(((E1598/E1478)^(1/10))-1))</f>
        <v>0.0313339946398063</v>
      </c>
      <c r="R1598" s="3" t="n">
        <f aca="false">((G1598/G1599+G1598/1200+((1+G1599/1200)^(-119))*(1-G1598/G1599)))</f>
        <v>0.949588284598299</v>
      </c>
      <c r="S1598" s="3" t="n">
        <f aca="false">S1597*R1597*E1597/E1598</f>
        <v>39.5410969075994</v>
      </c>
      <c r="T1598" s="9" t="n">
        <f aca="false">(($J1718/$J1598)^(1/10)-1)</f>
        <v>0.0463446999384225</v>
      </c>
      <c r="U1598" s="9" t="n">
        <f aca="false">(($S1718/$S1598)^(1/10)-1)</f>
        <v>0.0199087683241406</v>
      </c>
      <c r="V1598" s="9" t="n">
        <f aca="false">T1598-U1598</f>
        <v>0.0264359316142819</v>
      </c>
      <c r="Y1598" s="28"/>
      <c r="Z1598" s="28"/>
    </row>
    <row r="1599" customFormat="false" ht="14.65" hidden="false" customHeight="false" outlineLevel="0" collapsed="false">
      <c r="A1599" s="11" t="n">
        <v>2003.07</v>
      </c>
      <c r="B1599" s="1" t="n">
        <v>992.54</v>
      </c>
      <c r="C1599" s="2" t="n">
        <f aca="false">C1598*2/3+C1601/3</f>
        <v>16.31</v>
      </c>
      <c r="D1599" s="1" t="n">
        <f aca="false">(2*D1598+D1601)/3</f>
        <v>35.8933333333333</v>
      </c>
      <c r="E1599" s="1" t="n">
        <v>183.9</v>
      </c>
      <c r="F1599" s="2" t="n">
        <f aca="false">F1598+1/12</f>
        <v>2003.54166666655</v>
      </c>
      <c r="G1599" s="3" t="n">
        <v>3.98</v>
      </c>
      <c r="H1599" s="2" t="n">
        <v>1735.41760021751</v>
      </c>
      <c r="I1599" s="2" t="n">
        <v>28.5174008700381</v>
      </c>
      <c r="J1599" s="4" t="n">
        <f aca="false">J1598*((H1599+(I1599/12))/H1598)</f>
        <v>776315.376746405</v>
      </c>
      <c r="K1599" s="2" t="n">
        <f aca="false">D1599*$E$1862/E1599</f>
        <v>62.758097806779</v>
      </c>
      <c r="L1599" s="4" t="n">
        <f aca="false">K1599*(J1599/H1599)</f>
        <v>28073.9784687277</v>
      </c>
      <c r="M1599" s="26" t="n">
        <f aca="false">H1599/AVERAGE(K1479:K1598)</f>
        <v>24.8673291012688</v>
      </c>
      <c r="O1599" s="6" t="n">
        <f aca="false">J1599/AVERAGE(L1479:L1598)</f>
        <v>26.8419109075211</v>
      </c>
      <c r="Q1599" s="29" t="n">
        <f aca="false">1/M1599-(G1599/100-(((E1599/E1479)^(1/10))-1))</f>
        <v>0.0248886152111616</v>
      </c>
      <c r="R1599" s="3" t="n">
        <f aca="false">((G1599/G1600+G1599/1200+((1+G1600/1200)^(-119))*(1-G1599/G1600)))</f>
        <v>0.965688179717709</v>
      </c>
      <c r="S1599" s="3" t="n">
        <f aca="false">S1598*R1598*E1598/E1599</f>
        <v>37.5069274054999</v>
      </c>
      <c r="T1599" s="9" t="n">
        <f aca="false">(($J1719/$J1599)^(1/10)-1)</f>
        <v>0.0491512320244631</v>
      </c>
      <c r="U1599" s="9" t="n">
        <f aca="false">(($S1719/$S1599)^(1/10)-1)</f>
        <v>0.0229325045359527</v>
      </c>
      <c r="V1599" s="9" t="n">
        <f aca="false">T1599-U1599</f>
        <v>0.0262187274885104</v>
      </c>
      <c r="Y1599" s="28"/>
      <c r="Z1599" s="28"/>
    </row>
    <row r="1600" customFormat="false" ht="14.65" hidden="false" customHeight="false" outlineLevel="0" collapsed="false">
      <c r="A1600" s="11" t="n">
        <v>2003.08</v>
      </c>
      <c r="B1600" s="1" t="n">
        <v>989.53</v>
      </c>
      <c r="C1600" s="2" t="n">
        <f aca="false">C1598/3+C1601*2/3</f>
        <v>16.45</v>
      </c>
      <c r="D1600" s="1" t="n">
        <f aca="false">(D1598+2*D1601)/3</f>
        <v>37.2366666666667</v>
      </c>
      <c r="E1600" s="1" t="n">
        <v>184.6</v>
      </c>
      <c r="F1600" s="2" t="n">
        <f aca="false">F1599+1/12</f>
        <v>2003.62499999988</v>
      </c>
      <c r="G1600" s="3" t="n">
        <v>4.45</v>
      </c>
      <c r="H1600" s="2" t="n">
        <v>1723.59401549296</v>
      </c>
      <c r="I1600" s="2" t="n">
        <v>28.6531197183099</v>
      </c>
      <c r="J1600" s="4" t="n">
        <f aca="false">J1599*((H1600+(I1600/12))/H1599)</f>
        <v>772094.389334926</v>
      </c>
      <c r="K1600" s="2" t="n">
        <f aca="false">D1600*$E$1862/E1600</f>
        <v>64.8599798122066</v>
      </c>
      <c r="L1600" s="4" t="n">
        <f aca="false">K1600*(J1600/H1600)</f>
        <v>29054.421200841</v>
      </c>
      <c r="M1600" s="26" t="n">
        <f aca="false">H1600/AVERAGE(K1480:K1599)</f>
        <v>24.6422514099322</v>
      </c>
      <c r="O1600" s="6" t="n">
        <f aca="false">J1600/AVERAGE(L1480:L1599)</f>
        <v>26.6061088837636</v>
      </c>
      <c r="Q1600" s="29" t="n">
        <f aca="false">1/M1600-(G1600/100-(((E1600/E1480)^(1/10))-1))</f>
        <v>0.0206617441974362</v>
      </c>
      <c r="R1600" s="3" t="n">
        <f aca="false">((G1600/G1601+G1600/1200+((1+G1601/1200)^(-119))*(1-G1600/G1601)))</f>
        <v>1.01823978436945</v>
      </c>
      <c r="S1600" s="3" t="n">
        <f aca="false">S1599*R1599*E1599/E1600</f>
        <v>36.0826508543372</v>
      </c>
      <c r="T1600" s="9" t="n">
        <f aca="false">(($J1720/$J1600)^(1/10)-1)</f>
        <v>0.0498639207379501</v>
      </c>
      <c r="U1600" s="9" t="n">
        <f aca="false">(($S1720/$S1600)^(1/10)-1)</f>
        <v>0.0255660535965934</v>
      </c>
      <c r="V1600" s="9" t="n">
        <f aca="false">T1600-U1600</f>
        <v>0.0242978671413567</v>
      </c>
      <c r="Y1600" s="28"/>
      <c r="Z1600" s="28"/>
    </row>
    <row r="1601" customFormat="false" ht="14.65" hidden="false" customHeight="false" outlineLevel="0" collapsed="false">
      <c r="A1601" s="11" t="n">
        <v>2003.09</v>
      </c>
      <c r="B1601" s="1" t="n">
        <v>1019.44</v>
      </c>
      <c r="C1601" s="2" t="n">
        <v>16.59</v>
      </c>
      <c r="D1601" s="1" t="n">
        <v>38.58</v>
      </c>
      <c r="E1601" s="1" t="n">
        <v>185.2</v>
      </c>
      <c r="F1601" s="2" t="n">
        <f aca="false">F1600+1/12</f>
        <v>2003.70833333321</v>
      </c>
      <c r="G1601" s="3" t="n">
        <v>4.27</v>
      </c>
      <c r="H1601" s="2" t="n">
        <v>1769.93939784017</v>
      </c>
      <c r="I1601" s="2" t="n">
        <v>28.8033573434125</v>
      </c>
      <c r="J1601" s="4" t="n">
        <f aca="false">J1600*((H1601+(I1601/12))/H1600)</f>
        <v>793930.304227568</v>
      </c>
      <c r="K1601" s="2" t="n">
        <f aca="false">D1601*$E$1862/E1601</f>
        <v>66.9821293736501</v>
      </c>
      <c r="L1601" s="4" t="n">
        <f aca="false">K1601*(J1601/H1601)</f>
        <v>30045.7419142859</v>
      </c>
      <c r="M1601" s="26" t="n">
        <f aca="false">H1601/AVERAGE(K1481:K1600)</f>
        <v>25.2436867526062</v>
      </c>
      <c r="O1601" s="6" t="n">
        <f aca="false">J1601/AVERAGE(L1481:L1600)</f>
        <v>27.2614105495571</v>
      </c>
      <c r="Q1601" s="29" t="n">
        <f aca="false">1/M1601-(G1601/100-(((E1601/E1481)^(1/10))-1))</f>
        <v>0.0216153297509582</v>
      </c>
      <c r="R1601" s="3" t="n">
        <f aca="false">((G1601/G1602+G1601/1200+((1+G1602/1200)^(-119))*(1-G1601/G1602)))</f>
        <v>1.00194522351997</v>
      </c>
      <c r="S1601" s="3" t="n">
        <f aca="false">S1600*R1600*E1600/E1601</f>
        <v>36.6217599862232</v>
      </c>
      <c r="T1601" s="9" t="n">
        <f aca="false">(($J1721/$J1601)^(1/10)-1)</f>
        <v>0.0480619610559228</v>
      </c>
      <c r="U1601" s="9" t="n">
        <f aca="false">(($S1721/$S1601)^(1/10)-1)</f>
        <v>0.0235406341931474</v>
      </c>
      <c r="V1601" s="9" t="n">
        <f aca="false">T1601-U1601</f>
        <v>0.0245213268627753</v>
      </c>
      <c r="Y1601" s="28"/>
      <c r="Z1601" s="28"/>
    </row>
    <row r="1602" customFormat="false" ht="14.65" hidden="false" customHeight="false" outlineLevel="0" collapsed="false">
      <c r="A1602" s="11" t="n">
        <v>2003.1</v>
      </c>
      <c r="B1602" s="1" t="n">
        <v>1038.73</v>
      </c>
      <c r="C1602" s="2" t="n">
        <f aca="false">C1601*2/3+C1604/3</f>
        <v>16.8566666666667</v>
      </c>
      <c r="D1602" s="1" t="n">
        <f aca="false">(2*D1601+D1604)/3</f>
        <v>41.9666666666667</v>
      </c>
      <c r="E1602" s="1" t="n">
        <v>185</v>
      </c>
      <c r="F1602" s="2" t="n">
        <f aca="false">F1601+1/12</f>
        <v>2003.79166666655</v>
      </c>
      <c r="G1602" s="3" t="n">
        <v>4.29</v>
      </c>
      <c r="H1602" s="2" t="n">
        <v>1805.38011708108</v>
      </c>
      <c r="I1602" s="2" t="n">
        <v>29.2979800720721</v>
      </c>
      <c r="J1602" s="4" t="n">
        <f aca="false">J1601*((H1602+(I1602/12))/H1601)</f>
        <v>810922.886326708</v>
      </c>
      <c r="K1602" s="2" t="n">
        <f aca="false">D1602*$E$1862/E1602</f>
        <v>72.9407888288288</v>
      </c>
      <c r="L1602" s="4" t="n">
        <f aca="false">K1602*(J1602/H1602)</f>
        <v>32762.8262039646</v>
      </c>
      <c r="M1602" s="26" t="n">
        <f aca="false">H1602/AVERAGE(K1482:K1601)</f>
        <v>25.6827560705797</v>
      </c>
      <c r="O1602" s="6" t="n">
        <f aca="false">J1602/AVERAGE(L1482:L1601)</f>
        <v>27.7409054179726</v>
      </c>
      <c r="Q1602" s="29" t="n">
        <f aca="false">1/M1602-(G1602/100-(((E1602/E1482)^(1/10))-1))</f>
        <v>0.0202046675344166</v>
      </c>
      <c r="R1602" s="3" t="n">
        <f aca="false">((G1602/G1603+G1602/1200+((1+G1603/1200)^(-119))*(1-G1602/G1603)))</f>
        <v>1.0027688186956</v>
      </c>
      <c r="S1602" s="3" t="n">
        <f aca="false">S1601*R1601*E1601/E1602</f>
        <v>36.7326656004911</v>
      </c>
      <c r="T1602" s="9" t="n">
        <f aca="false">(($J1722/$J1602)^(1/10)-1)</f>
        <v>0.0483098827621544</v>
      </c>
      <c r="U1602" s="9" t="n">
        <f aca="false">(($S1722/$S1602)^(1/10)-1)</f>
        <v>0.0254150944678906</v>
      </c>
      <c r="V1602" s="9" t="n">
        <f aca="false">T1602-U1602</f>
        <v>0.0228947882942638</v>
      </c>
      <c r="Y1602" s="28"/>
      <c r="Z1602" s="28"/>
    </row>
    <row r="1603" customFormat="false" ht="14.65" hidden="false" customHeight="false" outlineLevel="0" collapsed="false">
      <c r="A1603" s="11" t="n">
        <v>2003.11</v>
      </c>
      <c r="B1603" s="1" t="n">
        <v>1049.9</v>
      </c>
      <c r="C1603" s="2" t="n">
        <f aca="false">C1601/3+C1604*2/3</f>
        <v>17.1233333333333</v>
      </c>
      <c r="D1603" s="1" t="n">
        <f aca="false">(D1601+2*D1604)/3</f>
        <v>45.3533333333333</v>
      </c>
      <c r="E1603" s="1" t="n">
        <v>184.5</v>
      </c>
      <c r="F1603" s="2" t="n">
        <f aca="false">F1602+1/12</f>
        <v>2003.87499999988</v>
      </c>
      <c r="G1603" s="3" t="n">
        <v>4.3</v>
      </c>
      <c r="H1603" s="2" t="n">
        <v>1829.73954363144</v>
      </c>
      <c r="I1603" s="2" t="n">
        <v>29.8421184101174</v>
      </c>
      <c r="J1603" s="4" t="n">
        <f aca="false">J1602*((H1603+(I1603/12))/H1602)</f>
        <v>822981.429759071</v>
      </c>
      <c r="K1603" s="2" t="n">
        <f aca="false">D1603*$E$1862/E1603</f>
        <v>79.0406585727191</v>
      </c>
      <c r="L1603" s="4" t="n">
        <f aca="false">K1603*(J1603/H1603)</f>
        <v>35550.9582922244</v>
      </c>
      <c r="M1603" s="26" t="n">
        <f aca="false">H1603/AVERAGE(K1483:K1602)</f>
        <v>25.9467982184201</v>
      </c>
      <c r="O1603" s="6" t="n">
        <f aca="false">J1603/AVERAGE(L1483:L1602)</f>
        <v>28.030020810958</v>
      </c>
      <c r="Q1603" s="29" t="n">
        <f aca="false">1/M1603-(G1603/100-(((E1603/E1483)^(1/10))-1))</f>
        <v>0.0193610502795354</v>
      </c>
      <c r="R1603" s="3" t="n">
        <f aca="false">((G1603/G1604+G1603/1200+((1+G1604/1200)^(-119))*(1-G1603/G1604)))</f>
        <v>1.00600524183935</v>
      </c>
      <c r="S1603" s="3" t="n">
        <f aca="false">S1602*R1602*E1602/E1603</f>
        <v>36.9341938372509</v>
      </c>
      <c r="T1603" s="9" t="n">
        <f aca="false">(($J1723/$J1603)^(1/10)-1)</f>
        <v>0.050951445981843</v>
      </c>
      <c r="U1603" s="9" t="n">
        <f aca="false">(($S1723/$S1603)^(1/10)-1)</f>
        <v>0.0243955236332938</v>
      </c>
      <c r="V1603" s="9" t="n">
        <f aca="false">T1603-U1603</f>
        <v>0.0265559223485492</v>
      </c>
      <c r="Y1603" s="28"/>
      <c r="Z1603" s="28"/>
    </row>
    <row r="1604" customFormat="false" ht="14.65" hidden="false" customHeight="false" outlineLevel="0" collapsed="false">
      <c r="A1604" s="11" t="n">
        <v>2003.12</v>
      </c>
      <c r="B1604" s="1" t="n">
        <v>1080.64</v>
      </c>
      <c r="C1604" s="2" t="n">
        <v>17.39</v>
      </c>
      <c r="D1604" s="1" t="n">
        <v>48.74</v>
      </c>
      <c r="E1604" s="1" t="n">
        <v>184.3</v>
      </c>
      <c r="F1604" s="2" t="n">
        <f aca="false">F1603+1/12</f>
        <v>2003.95833333321</v>
      </c>
      <c r="G1604" s="3" t="n">
        <v>4.27</v>
      </c>
      <c r="H1604" s="2" t="n">
        <v>1885.35619576777</v>
      </c>
      <c r="I1604" s="2" t="n">
        <v>30.3397470428649</v>
      </c>
      <c r="J1604" s="4" t="n">
        <f aca="false">J1603*((H1604+(I1604/12))/H1603)</f>
        <v>849133.90927095</v>
      </c>
      <c r="K1604" s="2" t="n">
        <f aca="false">D1604*$E$1862/E1604</f>
        <v>85.0350357026587</v>
      </c>
      <c r="L1604" s="4" t="n">
        <f aca="false">K1604*(J1604/H1604)</f>
        <v>38298.4034811464</v>
      </c>
      <c r="M1604" s="26" t="n">
        <f aca="false">H1604/AVERAGE(K1484:K1603)</f>
        <v>26.6351705110815</v>
      </c>
      <c r="O1604" s="6" t="n">
        <f aca="false">J1604/AVERAGE(L1484:L1603)</f>
        <v>28.7754021206173</v>
      </c>
      <c r="Q1604" s="29" t="n">
        <f aca="false">1/M1604-(G1604/100-(((E1604/E1484)^(1/10))-1))</f>
        <v>0.0185539559879516</v>
      </c>
      <c r="R1604" s="3" t="n">
        <f aca="false">((G1604/G1605+G1604/1200+((1+G1605/1200)^(-119))*(1-G1604/G1605)))</f>
        <v>1.01330006242356</v>
      </c>
      <c r="S1604" s="3" t="n">
        <f aca="false">S1603*R1603*E1603/E1604</f>
        <v>37.1963138107681</v>
      </c>
      <c r="T1604" s="9" t="n">
        <f aca="false">(($J1724/$J1604)^(1/10)-1)</f>
        <v>0.0492622033538781</v>
      </c>
      <c r="U1604" s="9" t="n">
        <f aca="false">(($S1724/$S1604)^(1/10)-1)</f>
        <v>0.0223176824093818</v>
      </c>
      <c r="V1604" s="9" t="n">
        <f aca="false">T1604-U1604</f>
        <v>0.0269445209444963</v>
      </c>
      <c r="Y1604" s="28"/>
      <c r="Z1604" s="28"/>
    </row>
    <row r="1605" customFormat="false" ht="14.65" hidden="false" customHeight="false" outlineLevel="0" collapsed="false">
      <c r="A1605" s="11" t="n">
        <v>2004.01</v>
      </c>
      <c r="B1605" s="1" t="n">
        <v>1132.52</v>
      </c>
      <c r="C1605" s="2" t="n">
        <f aca="false">C1604*2/3+C1607/3</f>
        <v>17.6</v>
      </c>
      <c r="D1605" s="1" t="n">
        <f aca="false">(2*D1604+D1607)/3</f>
        <v>49.8266666666667</v>
      </c>
      <c r="E1605" s="1" t="n">
        <v>185.2</v>
      </c>
      <c r="F1605" s="2" t="n">
        <f aca="false">F1604+1/12</f>
        <v>2004.04166666655</v>
      </c>
      <c r="G1605" s="3" t="n">
        <v>4.15</v>
      </c>
      <c r="H1605" s="2" t="n">
        <v>1966.26752613391</v>
      </c>
      <c r="I1605" s="2" t="n">
        <v>30.5569071274298</v>
      </c>
      <c r="J1605" s="4" t="n">
        <f aca="false">J1604*((H1605+(I1605/12))/H1604)</f>
        <v>886721.923983619</v>
      </c>
      <c r="K1605" s="2" t="n">
        <f aca="false">D1605*$E$1862/E1605</f>
        <v>86.5084560115191</v>
      </c>
      <c r="L1605" s="4" t="n">
        <f aca="false">K1605*(J1605/H1605)</f>
        <v>39012.4657686903</v>
      </c>
      <c r="M1605" s="26" t="n">
        <f aca="false">H1605/AVERAGE(K1485:K1604)</f>
        <v>27.6585403557366</v>
      </c>
      <c r="O1605" s="6" t="n">
        <f aca="false">J1605/AVERAGE(L1485:L1604)</f>
        <v>29.879678114425</v>
      </c>
      <c r="Q1605" s="29" t="n">
        <f aca="false">1/M1605-(G1605/100-(((E1605/E1485)^(1/10))-1))</f>
        <v>0.0185830605275434</v>
      </c>
      <c r="R1605" s="3" t="n">
        <f aca="false">((G1605/G1606+G1605/1200+((1+G1606/1200)^(-119))*(1-G1605/G1606)))</f>
        <v>1.00915952934786</v>
      </c>
      <c r="S1605" s="3" t="n">
        <f aca="false">S1604*R1604*E1604/E1605</f>
        <v>37.5078633677396</v>
      </c>
      <c r="T1605" s="9" t="n">
        <f aca="false">(($J1725/$J1605)^(1/10)-1)</f>
        <v>0.0453476479357471</v>
      </c>
      <c r="U1605" s="9" t="n">
        <f aca="false">(($S1725/$S1605)^(1/10)-1)</f>
        <v>0.0216835781820344</v>
      </c>
      <c r="V1605" s="9" t="n">
        <f aca="false">T1605-U1605</f>
        <v>0.0236640697537127</v>
      </c>
      <c r="Y1605" s="28"/>
      <c r="Z1605" s="28"/>
    </row>
    <row r="1606" customFormat="false" ht="14.65" hidden="false" customHeight="false" outlineLevel="0" collapsed="false">
      <c r="A1606" s="11" t="n">
        <v>2004.02</v>
      </c>
      <c r="B1606" s="1" t="n">
        <v>1143.36</v>
      </c>
      <c r="C1606" s="2" t="n">
        <f aca="false">C1604/3+C1607*2/3</f>
        <v>17.81</v>
      </c>
      <c r="D1606" s="1" t="n">
        <f aca="false">(D1604+2*D1607)/3</f>
        <v>50.9133333333333</v>
      </c>
      <c r="E1606" s="1" t="n">
        <v>186.2</v>
      </c>
      <c r="F1606" s="2" t="n">
        <f aca="false">F1605+1/12</f>
        <v>2004.12499999988</v>
      </c>
      <c r="G1606" s="3" t="n">
        <v>4.08</v>
      </c>
      <c r="H1606" s="2" t="n">
        <v>1974.42675145005</v>
      </c>
      <c r="I1606" s="2" t="n">
        <v>30.7554404940924</v>
      </c>
      <c r="J1606" s="4" t="n">
        <f aca="false">J1605*((H1606+(I1606/12))/H1605)</f>
        <v>891557.27359475</v>
      </c>
      <c r="K1606" s="2" t="n">
        <f aca="false">D1606*$E$1862/E1606</f>
        <v>87.9203814536341</v>
      </c>
      <c r="L1606" s="4" t="n">
        <f aca="false">K1606*(J1606/H1606)</f>
        <v>39700.6652815276</v>
      </c>
      <c r="M1606" s="26" t="n">
        <f aca="false">H1606/AVERAGE(K1486:K1605)</f>
        <v>27.6508620367402</v>
      </c>
      <c r="O1606" s="6" t="n">
        <f aca="false">J1606/AVERAGE(L1486:L1605)</f>
        <v>29.8699121015433</v>
      </c>
      <c r="Q1606" s="29" t="n">
        <f aca="false">1/M1606-(G1606/100-(((E1606/E1486)^(1/10))-1))</f>
        <v>0.0194949267225887</v>
      </c>
      <c r="R1606" s="3" t="n">
        <f aca="false">((G1606/G1607+G1606/1200+((1+G1607/1200)^(-119))*(1-G1606/G1607)))</f>
        <v>1.02400010995023</v>
      </c>
      <c r="S1606" s="3" t="n">
        <f aca="false">S1605*R1605*E1605/E1606</f>
        <v>37.6481340816837</v>
      </c>
      <c r="T1606" s="9" t="n">
        <f aca="false">(($J1726/$J1606)^(1/10)-1)</f>
        <v>0.0442598385157045</v>
      </c>
      <c r="U1606" s="9" t="n">
        <f aca="false">(($S1726/$S1606)^(1/10)-1)</f>
        <v>0.0224882572357878</v>
      </c>
      <c r="V1606" s="9" t="n">
        <f aca="false">T1606-U1606</f>
        <v>0.0217715812799166</v>
      </c>
      <c r="Y1606" s="28"/>
      <c r="Z1606" s="28"/>
    </row>
    <row r="1607" customFormat="false" ht="14.65" hidden="false" customHeight="false" outlineLevel="0" collapsed="false">
      <c r="A1607" s="11" t="n">
        <v>2004.03</v>
      </c>
      <c r="B1607" s="1" t="n">
        <v>1123.98</v>
      </c>
      <c r="C1607" s="2" t="n">
        <v>18.02</v>
      </c>
      <c r="D1607" s="1" t="n">
        <v>52</v>
      </c>
      <c r="E1607" s="1" t="n">
        <v>187.4</v>
      </c>
      <c r="F1607" s="2" t="n">
        <f aca="false">F1606+1/12</f>
        <v>2004.20833333321</v>
      </c>
      <c r="G1607" s="3" t="n">
        <v>3.83</v>
      </c>
      <c r="H1607" s="2" t="n">
        <v>1928.53136157951</v>
      </c>
      <c r="I1607" s="2" t="n">
        <v>30.918819850587</v>
      </c>
      <c r="J1607" s="4" t="n">
        <f aca="false">J1606*((H1607+(I1607/12))/H1606)</f>
        <v>871996.552789185</v>
      </c>
      <c r="K1607" s="2" t="n">
        <f aca="false">D1607*$E$1862/E1607</f>
        <v>89.2218996798293</v>
      </c>
      <c r="L1607" s="4" t="n">
        <f aca="false">K1607*(J1607/H1607)</f>
        <v>40342.19536383</v>
      </c>
      <c r="M1607" s="26" t="n">
        <f aca="false">H1607/AVERAGE(K1487:K1606)</f>
        <v>26.8865303840359</v>
      </c>
      <c r="O1607" s="6" t="n">
        <f aca="false">J1607/AVERAGE(L1487:L1606)</f>
        <v>29.0437145573543</v>
      </c>
      <c r="Q1607" s="29" t="n">
        <f aca="false">1/M1607-(G1607/100-(((E1607/E1487)^(1/10))-1))</f>
        <v>0.0233325198214875</v>
      </c>
      <c r="R1607" s="3" t="n">
        <f aca="false">((G1607/G1608+G1607/1200+((1+G1608/1200)^(-119))*(1-G1607/G1608)))</f>
        <v>0.961367187538357</v>
      </c>
      <c r="S1607" s="3" t="n">
        <f aca="false">S1606*R1606*E1606/E1607</f>
        <v>38.304830941056</v>
      </c>
      <c r="T1607" s="9" t="n">
        <f aca="false">(($J1727/$J1607)^(1/10)-1)</f>
        <v>0.0487222802562946</v>
      </c>
      <c r="U1607" s="9" t="n">
        <f aca="false">(($S1727/$S1607)^(1/10)-1)</f>
        <v>0.0202083045281056</v>
      </c>
      <c r="V1607" s="9" t="n">
        <f aca="false">T1607-U1607</f>
        <v>0.0285139757281889</v>
      </c>
      <c r="Y1607" s="28"/>
      <c r="Z1607" s="28"/>
    </row>
    <row r="1608" customFormat="false" ht="14.65" hidden="false" customHeight="false" outlineLevel="0" collapsed="false">
      <c r="A1608" s="11" t="n">
        <v>2004.04</v>
      </c>
      <c r="B1608" s="1" t="n">
        <v>1133.36</v>
      </c>
      <c r="C1608" s="2" t="n">
        <f aca="false">C1607*2/3+C1610/3</f>
        <v>18.2133333333333</v>
      </c>
      <c r="D1608" s="1" t="n">
        <f aca="false">(2*D1607+D1610)/3</f>
        <v>53.3833333333333</v>
      </c>
      <c r="E1608" s="1" t="n">
        <v>188</v>
      </c>
      <c r="F1608" s="2" t="n">
        <f aca="false">F1607+1/12</f>
        <v>2004.29166666655</v>
      </c>
      <c r="G1608" s="3" t="n">
        <v>4.35</v>
      </c>
      <c r="H1608" s="2" t="n">
        <v>1938.41936765957</v>
      </c>
      <c r="I1608" s="2" t="n">
        <v>31.1508065248227</v>
      </c>
      <c r="J1608" s="4" t="n">
        <f aca="false">J1607*((H1608+(I1608/12))/H1607)</f>
        <v>877641.223007241</v>
      </c>
      <c r="K1608" s="2" t="n">
        <f aca="false">D1608*$E$1862/E1608</f>
        <v>91.303105141844</v>
      </c>
      <c r="L1608" s="4" t="n">
        <f aca="false">K1608*(J1608/H1608)</f>
        <v>41338.5102305268</v>
      </c>
      <c r="M1608" s="26" t="n">
        <f aca="false">H1608/AVERAGE(K1488:K1607)</f>
        <v>26.9005775084449</v>
      </c>
      <c r="O1608" s="6" t="n">
        <f aca="false">J1608/AVERAGE(L1488:L1607)</f>
        <v>29.058291817757</v>
      </c>
      <c r="Q1608" s="29" t="n">
        <f aca="false">1/M1608-(G1608/100-(((E1608/E1488)^(1/10))-1))</f>
        <v>0.0183014911508881</v>
      </c>
      <c r="R1608" s="3" t="n">
        <f aca="false">((G1608/G1609+G1608/1200+((1+G1609/1200)^(-119))*(1-G1608/G1609)))</f>
        <v>0.974368894549756</v>
      </c>
      <c r="S1608" s="3" t="n">
        <f aca="false">S1607*R1607*E1607/E1608</f>
        <v>36.7074809709641</v>
      </c>
      <c r="T1608" s="9" t="n">
        <f aca="false">(($J1728/$J1608)^(1/10)-1)</f>
        <v>0.047913877518051</v>
      </c>
      <c r="U1608" s="9" t="n">
        <f aca="false">(($S1728/$S1608)^(1/10)-1)</f>
        <v>0.0245467174527876</v>
      </c>
      <c r="V1608" s="9" t="n">
        <f aca="false">T1608-U1608</f>
        <v>0.0233671600652634</v>
      </c>
      <c r="Y1608" s="28"/>
      <c r="Z1608" s="28"/>
    </row>
    <row r="1609" customFormat="false" ht="14.65" hidden="false" customHeight="false" outlineLevel="0" collapsed="false">
      <c r="A1609" s="11" t="n">
        <v>2004.05</v>
      </c>
      <c r="B1609" s="1" t="n">
        <v>1102.78</v>
      </c>
      <c r="C1609" s="2" t="n">
        <f aca="false">C1607/3+C1610*2/3</f>
        <v>18.4066666666667</v>
      </c>
      <c r="D1609" s="1" t="n">
        <f aca="false">(D1607+2*D1610)/3</f>
        <v>54.7666666666667</v>
      </c>
      <c r="E1609" s="1" t="n">
        <v>189.1</v>
      </c>
      <c r="F1609" s="2" t="n">
        <f aca="false">F1608+1/12</f>
        <v>2004.37499999988</v>
      </c>
      <c r="G1609" s="3" t="n">
        <v>4.72</v>
      </c>
      <c r="H1609" s="2" t="n">
        <v>1875.14588450555</v>
      </c>
      <c r="I1609" s="2" t="n">
        <v>31.2983416887009</v>
      </c>
      <c r="J1609" s="4" t="n">
        <f aca="false">J1608*((H1609+(I1609/12))/H1608)</f>
        <v>850174.329901257</v>
      </c>
      <c r="K1609" s="2" t="n">
        <f aca="false">D1609*$E$1862/E1609</f>
        <v>93.1241857923498</v>
      </c>
      <c r="L1609" s="4" t="n">
        <f aca="false">K1609*(J1609/H1609)</f>
        <v>42221.6708085555</v>
      </c>
      <c r="M1609" s="26" t="n">
        <f aca="false">H1609/AVERAGE(K1489:K1608)</f>
        <v>25.9028142929438</v>
      </c>
      <c r="O1609" s="6" t="n">
        <f aca="false">J1609/AVERAGE(L1489:L1608)</f>
        <v>27.9806448432374</v>
      </c>
      <c r="Q1609" s="29" t="n">
        <f aca="false">1/M1609-(G1609/100-(((E1609/E1489)^(1/10))-1))</f>
        <v>0.0165618271511678</v>
      </c>
      <c r="R1609" s="3" t="n">
        <f aca="false">((G1609/G1610+G1609/1200+((1+G1610/1200)^(-119))*(1-G1609/G1610)))</f>
        <v>1.00314299117446</v>
      </c>
      <c r="S1609" s="3" t="n">
        <f aca="false">S1608*R1608*E1608/E1609</f>
        <v>35.558572179864</v>
      </c>
      <c r="T1609" s="9" t="n">
        <f aca="false">(($J1729/$J1609)^(1/10)-1)</f>
        <v>0.0524854930284029</v>
      </c>
      <c r="U1609" s="9" t="n">
        <f aca="false">(($S1729/$S1609)^(1/10)-1)</f>
        <v>0.0290213028057782</v>
      </c>
      <c r="V1609" s="9" t="n">
        <f aca="false">T1609-U1609</f>
        <v>0.0234641902226247</v>
      </c>
      <c r="Y1609" s="28"/>
      <c r="Z1609" s="28"/>
    </row>
    <row r="1610" customFormat="false" ht="14.65" hidden="false" customHeight="false" outlineLevel="0" collapsed="false">
      <c r="A1610" s="11" t="n">
        <v>2004.06</v>
      </c>
      <c r="B1610" s="1" t="n">
        <v>1132.76</v>
      </c>
      <c r="C1610" s="2" t="n">
        <v>18.6</v>
      </c>
      <c r="D1610" s="1" t="n">
        <v>56.15</v>
      </c>
      <c r="E1610" s="1" t="n">
        <v>189.7</v>
      </c>
      <c r="F1610" s="2" t="n">
        <f aca="false">F1609+1/12</f>
        <v>2004.45833333321</v>
      </c>
      <c r="G1610" s="3" t="n">
        <v>4.73</v>
      </c>
      <c r="H1610" s="2" t="n">
        <v>1920.03118566157</v>
      </c>
      <c r="I1610" s="2" t="n">
        <v>31.527049024776</v>
      </c>
      <c r="J1610" s="4" t="n">
        <f aca="false">J1609*((H1610+(I1610/12))/H1609)</f>
        <v>871716.096410223</v>
      </c>
      <c r="K1610" s="2" t="n">
        <f aca="false">D1610*$E$1862/E1610</f>
        <v>95.1743979968371</v>
      </c>
      <c r="L1610" s="4" t="n">
        <f aca="false">K1610*(J1610/H1610)</f>
        <v>43210.2641454801</v>
      </c>
      <c r="M1610" s="26" t="n">
        <f aca="false">H1610/AVERAGE(K1490:K1609)</f>
        <v>26.4012853664749</v>
      </c>
      <c r="O1610" s="6" t="n">
        <f aca="false">J1610/AVERAGE(L1490:L1609)</f>
        <v>28.5179333952882</v>
      </c>
      <c r="Q1610" s="29" t="n">
        <f aca="false">1/M1610-(G1610/100-(((E1610/E1490)^(1/10))-1))</f>
        <v>0.0157107638767185</v>
      </c>
      <c r="R1610" s="3" t="n">
        <f aca="false">((G1610/G1611+G1610/1200+((1+G1611/1200)^(-119))*(1-G1610/G1611)))</f>
        <v>1.02231313879903</v>
      </c>
      <c r="S1610" s="3" t="n">
        <f aca="false">S1609*R1609*E1609/E1610</f>
        <v>35.5575111643847</v>
      </c>
      <c r="T1610" s="9" t="n">
        <f aca="false">(($J1730/$J1610)^(1/10)-1)</f>
        <v>0.0529693897626049</v>
      </c>
      <c r="U1610" s="9" t="n">
        <f aca="false">(($S1730/$S1610)^(1/10)-1)</f>
        <v>0.0286929547840531</v>
      </c>
      <c r="V1610" s="9" t="n">
        <f aca="false">T1610-U1610</f>
        <v>0.0242764349785518</v>
      </c>
      <c r="Y1610" s="28"/>
      <c r="Z1610" s="28"/>
    </row>
    <row r="1611" customFormat="false" ht="14.65" hidden="false" customHeight="false" outlineLevel="0" collapsed="false">
      <c r="A1611" s="11" t="n">
        <v>2004.07</v>
      </c>
      <c r="B1611" s="1" t="n">
        <v>1105.85</v>
      </c>
      <c r="C1611" s="2" t="n">
        <f aca="false">C1610*2/3+C1613/3</f>
        <v>18.7866666666667</v>
      </c>
      <c r="D1611" s="1" t="n">
        <f aca="false">(2*D1610+D1613)/3</f>
        <v>56.69</v>
      </c>
      <c r="E1611" s="1" t="n">
        <v>189.4</v>
      </c>
      <c r="F1611" s="2" t="n">
        <f aca="false">F1610+1/12</f>
        <v>2004.54166666655</v>
      </c>
      <c r="G1611" s="3" t="n">
        <v>4.5</v>
      </c>
      <c r="H1611" s="2" t="n">
        <v>1877.38764889124</v>
      </c>
      <c r="I1611" s="2" t="n">
        <v>31.8938879267864</v>
      </c>
      <c r="J1611" s="4" t="n">
        <f aca="false">J1610*((H1611+(I1611/12))/H1610)</f>
        <v>853562.125936224</v>
      </c>
      <c r="K1611" s="2" t="n">
        <f aca="false">D1611*$E$1862/E1611</f>
        <v>96.2419006335797</v>
      </c>
      <c r="L1611" s="4" t="n">
        <f aca="false">K1611*(J1611/H1611)</f>
        <v>43756.7815882123</v>
      </c>
      <c r="M1611" s="26" t="n">
        <f aca="false">H1611/AVERAGE(K1491:K1610)</f>
        <v>25.6958886462686</v>
      </c>
      <c r="O1611" s="6" t="n">
        <f aca="false">J1611/AVERAGE(L1491:L1610)</f>
        <v>27.7555145363308</v>
      </c>
      <c r="Q1611" s="29" t="n">
        <f aca="false">1/M1611-(G1611/100-(((E1611/E1491)^(1/10))-1))</f>
        <v>0.0186117086506467</v>
      </c>
      <c r="R1611" s="3" t="n">
        <f aca="false">((G1611/G1612+G1611/1200+((1+G1612/1200)^(-119))*(1-G1611/G1612)))</f>
        <v>1.02150243250591</v>
      </c>
      <c r="S1611" s="3" t="n">
        <f aca="false">S1610*R1610*E1610/E1611</f>
        <v>36.4084888466282</v>
      </c>
      <c r="T1611" s="9" t="n">
        <f aca="false">(($J1731/$J1611)^(1/10)-1)</f>
        <v>0.056798486103663</v>
      </c>
      <c r="U1611" s="9" t="n">
        <f aca="false">(($S1731/$S1611)^(1/10)-1)</f>
        <v>0.0270621141274736</v>
      </c>
      <c r="V1611" s="9" t="n">
        <f aca="false">T1611-U1611</f>
        <v>0.0297363719761894</v>
      </c>
      <c r="Y1611" s="28"/>
      <c r="Z1611" s="28"/>
    </row>
    <row r="1612" customFormat="false" ht="14.65" hidden="false" customHeight="false" outlineLevel="0" collapsed="false">
      <c r="A1612" s="11" t="n">
        <v>2004.08</v>
      </c>
      <c r="B1612" s="1" t="n">
        <v>1088.94</v>
      </c>
      <c r="C1612" s="2" t="n">
        <f aca="false">C1610/3+C1613*2/3</f>
        <v>18.9733333333333</v>
      </c>
      <c r="D1612" s="1" t="n">
        <f aca="false">(D1610+2*D1613)/3</f>
        <v>57.23</v>
      </c>
      <c r="E1612" s="1" t="n">
        <v>189.5</v>
      </c>
      <c r="F1612" s="2" t="n">
        <f aca="false">F1611+1/12</f>
        <v>2004.62499999988</v>
      </c>
      <c r="G1612" s="3" t="n">
        <v>4.28</v>
      </c>
      <c r="H1612" s="2" t="n">
        <v>1847.70419778364</v>
      </c>
      <c r="I1612" s="2" t="n">
        <v>32.1937918029903</v>
      </c>
      <c r="J1612" s="4" t="n">
        <f aca="false">J1611*((H1612+(I1612/12))/H1611)</f>
        <v>841286.174546169</v>
      </c>
      <c r="K1612" s="2" t="n">
        <f aca="false">D1612*$E$1862/E1612</f>
        <v>97.1073807915567</v>
      </c>
      <c r="L1612" s="4" t="n">
        <f aca="false">K1612*(J1612/H1612)</f>
        <v>44214.3807457502</v>
      </c>
      <c r="M1612" s="26" t="n">
        <f aca="false">H1612/AVERAGE(K1492:K1611)</f>
        <v>25.1744622264778</v>
      </c>
      <c r="O1612" s="6" t="n">
        <f aca="false">J1612/AVERAGE(L1492:L1611)</f>
        <v>27.1925000702597</v>
      </c>
      <c r="Q1612" s="29" t="n">
        <f aca="false">1/M1612-(G1612/100-(((E1612/E1492)^(1/10))-1))</f>
        <v>0.02125846103996</v>
      </c>
      <c r="R1612" s="3" t="n">
        <f aca="false">((G1612/G1613+G1612/1200+((1+G1613/1200)^(-119))*(1-G1612/G1613)))</f>
        <v>1.01575514891265</v>
      </c>
      <c r="S1612" s="3" t="n">
        <f aca="false">S1611*R1611*E1611/E1612</f>
        <v>37.1717338732435</v>
      </c>
      <c r="T1612" s="9" t="n">
        <f aca="false">(($J1732/$J1612)^(1/10)-1)</f>
        <v>0.0580563386230775</v>
      </c>
      <c r="U1612" s="9" t="n">
        <f aca="false">(($S1732/$S1612)^(1/10)-1)</f>
        <v>0.0263980721397996</v>
      </c>
      <c r="V1612" s="9" t="n">
        <f aca="false">T1612-U1612</f>
        <v>0.0316582664832779</v>
      </c>
      <c r="Y1612" s="28"/>
      <c r="Z1612" s="28"/>
    </row>
    <row r="1613" customFormat="false" ht="14.65" hidden="false" customHeight="false" outlineLevel="0" collapsed="false">
      <c r="A1613" s="11" t="n">
        <v>2004.09</v>
      </c>
      <c r="B1613" s="1" t="n">
        <v>1117.66</v>
      </c>
      <c r="C1613" s="2" t="n">
        <v>19.16</v>
      </c>
      <c r="D1613" s="1" t="n">
        <v>57.77</v>
      </c>
      <c r="E1613" s="1" t="n">
        <v>189.9</v>
      </c>
      <c r="F1613" s="2" t="n">
        <f aca="false">F1612+1/12</f>
        <v>2004.70833333321</v>
      </c>
      <c r="G1613" s="3" t="n">
        <v>4.13</v>
      </c>
      <c r="H1613" s="2" t="n">
        <v>1892.44145192206</v>
      </c>
      <c r="I1613" s="2" t="n">
        <v>32.4420469720906</v>
      </c>
      <c r="J1613" s="4" t="n">
        <f aca="false">J1612*((H1613+(I1613/12))/H1612)</f>
        <v>862886.630889589</v>
      </c>
      <c r="K1613" s="2" t="n">
        <f aca="false">D1613*$E$1862/E1613</f>
        <v>97.8171739863086</v>
      </c>
      <c r="L1613" s="4" t="n">
        <f aca="false">K1613*(J1613/H1613)</f>
        <v>44601.18521419</v>
      </c>
      <c r="M1613" s="26" t="n">
        <f aca="false">H1613/AVERAGE(K1493:K1612)</f>
        <v>25.6684067763577</v>
      </c>
      <c r="O1613" s="6" t="n">
        <f aca="false">J1613/AVERAGE(L1493:L1612)</f>
        <v>27.7253405613542</v>
      </c>
      <c r="Q1613" s="29" t="n">
        <f aca="false">1/M1613-(G1613/100-(((E1613/E1493)^(1/10))-1))</f>
        <v>0.0219354352715907</v>
      </c>
      <c r="R1613" s="3" t="n">
        <f aca="false">((G1613/G1614+G1613/1200+((1+G1614/1200)^(-119))*(1-G1613/G1614)))</f>
        <v>1.00588276487654</v>
      </c>
      <c r="S1613" s="3" t="n">
        <f aca="false">S1612*R1612*E1612/E1613</f>
        <v>37.6778489960828</v>
      </c>
      <c r="T1613" s="9" t="n">
        <f aca="false">(($J1733/$J1613)^(1/10)-1)</f>
        <v>0.057161161741679</v>
      </c>
      <c r="U1613" s="9" t="n">
        <f aca="false">(($S1733/$S1613)^(1/10)-1)</f>
        <v>0.0241499397215286</v>
      </c>
      <c r="V1613" s="9" t="n">
        <f aca="false">T1613-U1613</f>
        <v>0.0330112220201504</v>
      </c>
      <c r="Y1613" s="28"/>
      <c r="Z1613" s="28"/>
    </row>
    <row r="1614" customFormat="false" ht="14.65" hidden="false" customHeight="false" outlineLevel="0" collapsed="false">
      <c r="A1614" s="11" t="n">
        <v>2004.1</v>
      </c>
      <c r="B1614" s="1" t="n">
        <v>1117.21</v>
      </c>
      <c r="C1614" s="2" t="n">
        <f aca="false">C1613*2/3+C1616/3</f>
        <v>19.2533333333333</v>
      </c>
      <c r="D1614" s="1" t="n">
        <f aca="false">(2*D1613+D1616)/3</f>
        <v>58.03</v>
      </c>
      <c r="E1614" s="1" t="n">
        <v>190.9</v>
      </c>
      <c r="F1614" s="2" t="n">
        <f aca="false">F1613+1/12</f>
        <v>2004.79166666655</v>
      </c>
      <c r="G1614" s="3" t="n">
        <v>4.1</v>
      </c>
      <c r="H1614" s="2" t="n">
        <v>1881.77023478261</v>
      </c>
      <c r="I1614" s="2" t="n">
        <v>32.4293101449275</v>
      </c>
      <c r="J1614" s="4" t="n">
        <f aca="false">J1613*((H1614+(I1614/12))/H1613)</f>
        <v>859253.150401433</v>
      </c>
      <c r="K1614" s="2" t="n">
        <f aca="false">D1614*$E$1862/E1614</f>
        <v>97.7427043478261</v>
      </c>
      <c r="L1614" s="4" t="n">
        <f aca="false">K1614*(J1614/H1614)</f>
        <v>44631.2334456326</v>
      </c>
      <c r="M1614" s="26" t="n">
        <f aca="false">H1614/AVERAGE(K1494:K1613)</f>
        <v>25.4116556654893</v>
      </c>
      <c r="O1614" s="6" t="n">
        <f aca="false">J1614/AVERAGE(L1494:L1613)</f>
        <v>27.4473022252428</v>
      </c>
      <c r="Q1614" s="29" t="n">
        <f aca="false">1/M1614-(G1614/100-(((E1614/E1494)^(1/10))-1))</f>
        <v>0.0230985912739388</v>
      </c>
      <c r="R1614" s="3" t="n">
        <f aca="false">((G1614/G1615+G1614/1200+((1+G1615/1200)^(-119))*(1-G1614/G1615)))</f>
        <v>0.996123928588194</v>
      </c>
      <c r="S1614" s="3" t="n">
        <f aca="false">S1613*R1613*E1613/E1614</f>
        <v>37.7009682841072</v>
      </c>
      <c r="T1614" s="9" t="n">
        <f aca="false">(($J1734/$J1614)^(1/10)-1)</f>
        <v>0.0550411882830357</v>
      </c>
      <c r="U1614" s="9" t="n">
        <f aca="false">(($S1734/$S1614)^(1/10)-1)</f>
        <v>0.0266250311044318</v>
      </c>
      <c r="V1614" s="9" t="n">
        <f aca="false">T1614-U1614</f>
        <v>0.0284161571786039</v>
      </c>
      <c r="Y1614" s="28"/>
      <c r="Z1614" s="28"/>
    </row>
    <row r="1615" customFormat="false" ht="14.65" hidden="false" customHeight="false" outlineLevel="0" collapsed="false">
      <c r="A1615" s="11" t="n">
        <v>2004.11</v>
      </c>
      <c r="B1615" s="1" t="n">
        <v>1168.94</v>
      </c>
      <c r="C1615" s="2" t="n">
        <f aca="false">C1613/3+C1616*2/3</f>
        <v>19.3466666666667</v>
      </c>
      <c r="D1615" s="1" t="n">
        <f aca="false">(D1613+2*D1616)/3</f>
        <v>58.29</v>
      </c>
      <c r="E1615" s="1" t="n">
        <v>191</v>
      </c>
      <c r="F1615" s="2" t="n">
        <f aca="false">F1614+1/12</f>
        <v>2004.87499999988</v>
      </c>
      <c r="G1615" s="3" t="n">
        <v>4.19</v>
      </c>
      <c r="H1615" s="2" t="n">
        <v>1967.87070931937</v>
      </c>
      <c r="I1615" s="2" t="n">
        <v>32.569454938918</v>
      </c>
      <c r="J1615" s="4" t="n">
        <f aca="false">J1614*((H1615+(I1615/12))/H1614)</f>
        <v>899807.634586825</v>
      </c>
      <c r="K1615" s="2" t="n">
        <f aca="false">D1615*$E$1862/E1615</f>
        <v>98.1292313089005</v>
      </c>
      <c r="L1615" s="4" t="n">
        <f aca="false">K1615*(J1615/H1615)</f>
        <v>44869.5288210396</v>
      </c>
      <c r="M1615" s="26" t="n">
        <f aca="false">H1615/AVERAGE(K1495:K1614)</f>
        <v>26.465310814818</v>
      </c>
      <c r="O1615" s="6" t="n">
        <f aca="false">J1615/AVERAGE(L1495:L1614)</f>
        <v>28.5827052580995</v>
      </c>
      <c r="Q1615" s="29" t="n">
        <f aca="false">1/M1615-(G1615/100-(((E1615/E1495)^(1/10))-1))</f>
        <v>0.0205485524364935</v>
      </c>
      <c r="R1615" s="3" t="n">
        <f aca="false">((G1615/G1616+G1615/1200+((1+G1616/1200)^(-119))*(1-G1615/G1616)))</f>
        <v>1.0002564602904</v>
      </c>
      <c r="S1615" s="3" t="n">
        <f aca="false">S1614*R1614*E1614/E1615</f>
        <v>37.5351744206083</v>
      </c>
      <c r="T1615" s="9" t="n">
        <f aca="false">(($J1735/$J1615)^(1/10)-1)</f>
        <v>0.0566035617007727</v>
      </c>
      <c r="U1615" s="9" t="n">
        <f aca="false">(($S1735/$S1615)^(1/10)-1)</f>
        <v>0.0275580123044152</v>
      </c>
      <c r="V1615" s="9" t="n">
        <f aca="false">T1615-U1615</f>
        <v>0.0290455493963575</v>
      </c>
      <c r="Y1615" s="28"/>
      <c r="Z1615" s="28"/>
    </row>
    <row r="1616" customFormat="false" ht="14.65" hidden="false" customHeight="false" outlineLevel="0" collapsed="false">
      <c r="A1616" s="11" t="n">
        <v>2004.12</v>
      </c>
      <c r="B1616" s="1" t="n">
        <v>1199.21</v>
      </c>
      <c r="C1616" s="2" t="n">
        <v>19.44</v>
      </c>
      <c r="D1616" s="1" t="n">
        <v>58.55</v>
      </c>
      <c r="E1616" s="1" t="n">
        <v>190.3</v>
      </c>
      <c r="F1616" s="2" t="n">
        <f aca="false">F1615+1/12</f>
        <v>2004.95833333321</v>
      </c>
      <c r="G1616" s="3" t="n">
        <v>4.23</v>
      </c>
      <c r="H1616" s="2" t="n">
        <v>2026.2552906989</v>
      </c>
      <c r="I1616" s="2" t="n">
        <v>32.8469599579611</v>
      </c>
      <c r="J1616" s="4" t="n">
        <f aca="false">J1615*((H1616+(I1616/12))/H1615)</f>
        <v>927755.551719925</v>
      </c>
      <c r="K1616" s="2" t="n">
        <f aca="false">D1616*$E$1862/E1616</f>
        <v>98.9295013137152</v>
      </c>
      <c r="L1616" s="4" t="n">
        <f aca="false">K1616*(J1616/H1616)</f>
        <v>45296.5598629111</v>
      </c>
      <c r="M1616" s="26" t="n">
        <f aca="false">H1616/AVERAGE(K1496:K1615)</f>
        <v>27.1448086947412</v>
      </c>
      <c r="O1616" s="6" t="n">
        <f aca="false">J1616/AVERAGE(L1496:L1615)</f>
        <v>29.3126391848572</v>
      </c>
      <c r="Q1616" s="29" t="n">
        <f aca="false">1/M1616-(G1616/100-(((E1616/E1496)^(1/10))-1))</f>
        <v>0.018826546160026</v>
      </c>
      <c r="R1616" s="3" t="n">
        <f aca="false">((G1616/G1617+G1616/1200+((1+G1617/1200)^(-119))*(1-G1616/G1617)))</f>
        <v>1.00433417688926</v>
      </c>
      <c r="S1616" s="3" t="n">
        <f aca="false">S1615*R1615*E1615/E1616</f>
        <v>37.6829055919445</v>
      </c>
      <c r="T1616" s="9" t="n">
        <f aca="false">(($J1736/$J1616)^(1/10)-1)</f>
        <v>0.054643338171426</v>
      </c>
      <c r="U1616" s="9" t="n">
        <f aca="false">(($S1736/$S1616)^(1/10)-1)</f>
        <v>0.0290283008535703</v>
      </c>
      <c r="V1616" s="9" t="n">
        <f aca="false">T1616-U1616</f>
        <v>0.0256150373178556</v>
      </c>
      <c r="Y1616" s="28"/>
      <c r="Z1616" s="28"/>
    </row>
    <row r="1617" customFormat="false" ht="14.65" hidden="false" customHeight="false" outlineLevel="0" collapsed="false">
      <c r="A1617" s="11" t="n">
        <v>2005.01</v>
      </c>
      <c r="B1617" s="1" t="n">
        <v>1181.41</v>
      </c>
      <c r="C1617" s="2" t="n">
        <f aca="false">C1616*2/3+C1619/3</f>
        <v>19.7033333333333</v>
      </c>
      <c r="D1617" s="1" t="n">
        <f aca="false">(2*D1616+D1619)/3</f>
        <v>59.1066666666667</v>
      </c>
      <c r="E1617" s="1" t="n">
        <v>190.7</v>
      </c>
      <c r="F1617" s="2" t="n">
        <f aca="false">F1616+1/12</f>
        <v>2005.04166666654</v>
      </c>
      <c r="G1617" s="3" t="n">
        <v>4.22</v>
      </c>
      <c r="H1617" s="2" t="n">
        <v>1991.99231368642</v>
      </c>
      <c r="I1617" s="2" t="n">
        <v>33.2220723999301</v>
      </c>
      <c r="J1617" s="4" t="n">
        <f aca="false">J1616*((H1617+(I1617/12))/H1616)</f>
        <v>913335.27090264</v>
      </c>
      <c r="K1617" s="2" t="n">
        <f aca="false">D1617*$E$1862/E1617</f>
        <v>99.660596818738</v>
      </c>
      <c r="L1617" s="4" t="n">
        <f aca="false">K1617*(J1617/H1617)</f>
        <v>45694.7236032808</v>
      </c>
      <c r="M1617" s="26" t="n">
        <f aca="false">H1617/AVERAGE(K1497:K1616)</f>
        <v>26.5872506979704</v>
      </c>
      <c r="O1617" s="6" t="n">
        <f aca="false">J1617/AVERAGE(L1497:L1616)</f>
        <v>28.7073565240656</v>
      </c>
      <c r="Q1617" s="29" t="n">
        <f aca="false">1/M1617-(G1617/100-(((E1617/E1497)^(1/10))-1))</f>
        <v>0.0195044785108485</v>
      </c>
      <c r="R1617" s="3" t="n">
        <f aca="false">((G1617/G1618+G1617/1200+((1+G1618/1200)^(-119))*(1-G1617/G1618)))</f>
        <v>1.00757195170314</v>
      </c>
      <c r="S1617" s="3" t="n">
        <f aca="false">S1616*R1616*E1616/E1617</f>
        <v>37.7668461635164</v>
      </c>
      <c r="T1617" s="9" t="n">
        <f aca="false">(($J1737/$J1617)^(1/10)-1)</f>
        <v>0.0556181163034626</v>
      </c>
      <c r="U1617" s="9" t="n">
        <f aca="false">(($S1737/$S1617)^(1/10)-1)</f>
        <v>0.0324995544917983</v>
      </c>
      <c r="V1617" s="9" t="n">
        <f aca="false">T1617-U1617</f>
        <v>0.0231185618116643</v>
      </c>
      <c r="Y1617" s="28"/>
      <c r="Z1617" s="28"/>
    </row>
    <row r="1618" customFormat="false" ht="14.65" hidden="false" customHeight="false" outlineLevel="0" collapsed="false">
      <c r="A1618" s="11" t="n">
        <v>2005.02</v>
      </c>
      <c r="B1618" s="1" t="n">
        <v>1199.63</v>
      </c>
      <c r="C1618" s="2" t="n">
        <f aca="false">C1616/3+C1619*2/3</f>
        <v>19.9666666666667</v>
      </c>
      <c r="D1618" s="1" t="n">
        <f aca="false">(D1616+2*D1619)/3</f>
        <v>59.6633333333333</v>
      </c>
      <c r="E1618" s="1" t="n">
        <v>191.8</v>
      </c>
      <c r="F1618" s="2" t="n">
        <f aca="false">F1617+1/12</f>
        <v>2005.12499999988</v>
      </c>
      <c r="G1618" s="3" t="n">
        <v>4.17</v>
      </c>
      <c r="H1618" s="2" t="n">
        <v>2011.1127709072</v>
      </c>
      <c r="I1618" s="2" t="n">
        <v>33.4730027806743</v>
      </c>
      <c r="J1618" s="4" t="n">
        <f aca="false">J1617*((H1618+(I1618/12))/H1617)</f>
        <v>923381.022925165</v>
      </c>
      <c r="K1618" s="2" t="n">
        <f aca="false">D1618*$E$1862/E1618</f>
        <v>100.022249878346</v>
      </c>
      <c r="L1618" s="4" t="n">
        <f aca="false">K1618*(J1618/H1618)</f>
        <v>45924.151417069</v>
      </c>
      <c r="M1618" s="26" t="n">
        <f aca="false">H1618/AVERAGE(K1498:K1617)</f>
        <v>26.7448631281012</v>
      </c>
      <c r="O1618" s="6" t="n">
        <f aca="false">J1618/AVERAGE(L1498:L1617)</f>
        <v>28.8741100812095</v>
      </c>
      <c r="Q1618" s="29" t="n">
        <f aca="false">1/M1618-(G1618/100-(((E1618/E1498)^(1/10))-1))</f>
        <v>0.0199638565786609</v>
      </c>
      <c r="R1618" s="3" t="n">
        <f aca="false">((G1618/G1619+G1618/1200+((1+G1619/1200)^(-119))*(1-G1618/G1619)))</f>
        <v>0.977115931288354</v>
      </c>
      <c r="S1618" s="3" t="n">
        <f aca="false">S1617*R1617*E1617/E1618</f>
        <v>37.8345766484455</v>
      </c>
      <c r="T1618" s="9" t="n">
        <f aca="false">(($J1738/$J1618)^(1/10)-1)</f>
        <v>0.0569519220246997</v>
      </c>
      <c r="U1618" s="9" t="n">
        <f aca="false">(($S1738/$S1618)^(1/10)-1)</f>
        <v>0.0310980016253808</v>
      </c>
      <c r="V1618" s="9" t="n">
        <f aca="false">T1618-U1618</f>
        <v>0.0258539203993189</v>
      </c>
      <c r="Y1618" s="28"/>
      <c r="Z1618" s="28"/>
    </row>
    <row r="1619" customFormat="false" ht="14.65" hidden="false" customHeight="false" outlineLevel="0" collapsed="false">
      <c r="A1619" s="11" t="n">
        <v>2005.03</v>
      </c>
      <c r="B1619" s="1" t="n">
        <v>1194.9</v>
      </c>
      <c r="C1619" s="2" t="n">
        <v>20.23</v>
      </c>
      <c r="D1619" s="1" t="n">
        <v>60.22</v>
      </c>
      <c r="E1619" s="1" t="n">
        <v>193.3</v>
      </c>
      <c r="F1619" s="2" t="n">
        <f aca="false">F1618+1/12</f>
        <v>2005.20833333321</v>
      </c>
      <c r="G1619" s="3" t="n">
        <v>4.5</v>
      </c>
      <c r="H1619" s="2" t="n">
        <v>1987.63857113295</v>
      </c>
      <c r="I1619" s="2" t="n">
        <v>33.6512915675116</v>
      </c>
      <c r="J1619" s="4" t="n">
        <f aca="false">J1618*((H1619+(I1619/12))/H1618)</f>
        <v>913890.646648513</v>
      </c>
      <c r="K1619" s="2" t="n">
        <f aca="false">D1619*$E$1862/E1619</f>
        <v>100.172060217279</v>
      </c>
      <c r="L1619" s="4" t="n">
        <f aca="false">K1619*(J1619/H1619)</f>
        <v>46057.8247059783</v>
      </c>
      <c r="M1619" s="26" t="n">
        <f aca="false">H1619/AVERAGE(K1499:K1618)</f>
        <v>26.3391421310579</v>
      </c>
      <c r="O1619" s="6" t="n">
        <f aca="false">J1619/AVERAGE(L1499:L1618)</f>
        <v>28.4333465499335</v>
      </c>
      <c r="Q1619" s="29" t="n">
        <f aca="false">1/M1619-(G1619/100-(((E1619/E1499)^(1/10))-1))</f>
        <v>0.017699015247125</v>
      </c>
      <c r="R1619" s="3" t="n">
        <f aca="false">((G1619/G1620+G1619/1200+((1+G1620/1200)^(-119))*(1-G1619/G1620)))</f>
        <v>1.01662502887604</v>
      </c>
      <c r="S1619" s="3" t="n">
        <f aca="false">S1618*R1618*E1618/E1619</f>
        <v>36.6818914902016</v>
      </c>
      <c r="T1619" s="9" t="n">
        <f aca="false">(($J1739/$J1619)^(1/10)-1)</f>
        <v>0.0574772206871648</v>
      </c>
      <c r="U1619" s="9" t="n">
        <f aca="false">(($S1739/$S1619)^(1/10)-1)</f>
        <v>0.0332931185429264</v>
      </c>
      <c r="V1619" s="9" t="n">
        <f aca="false">T1619-U1619</f>
        <v>0.0241841021442384</v>
      </c>
      <c r="Y1619" s="28"/>
      <c r="Z1619" s="28"/>
    </row>
    <row r="1620" customFormat="false" ht="14.65" hidden="false" customHeight="false" outlineLevel="0" collapsed="false">
      <c r="A1620" s="11" t="n">
        <v>2005.04</v>
      </c>
      <c r="B1620" s="1" t="n">
        <v>1164.43</v>
      </c>
      <c r="C1620" s="2" t="n">
        <f aca="false">C1619*2/3+C1622/3</f>
        <v>20.4633333333333</v>
      </c>
      <c r="D1620" s="1" t="n">
        <f aca="false">(2*D1619+D1622)/3</f>
        <v>61.2333333333333</v>
      </c>
      <c r="E1620" s="1" t="n">
        <v>194.6</v>
      </c>
      <c r="F1620" s="2" t="n">
        <f aca="false">F1619+1/12</f>
        <v>2005.29166666654</v>
      </c>
      <c r="G1620" s="3" t="n">
        <v>4.34</v>
      </c>
      <c r="H1620" s="2" t="n">
        <v>1924.01413699897</v>
      </c>
      <c r="I1620" s="2" t="n">
        <v>33.8120304556355</v>
      </c>
      <c r="J1620" s="4" t="n">
        <f aca="false">J1619*((H1620+(I1620/12))/H1619)</f>
        <v>885932.478333129</v>
      </c>
      <c r="K1620" s="2" t="n">
        <f aca="false">D1620*$E$1862/E1620</f>
        <v>101.177227475163</v>
      </c>
      <c r="L1620" s="4" t="n">
        <f aca="false">K1620*(J1620/H1620)</f>
        <v>46588.1150061391</v>
      </c>
      <c r="M1620" s="26" t="n">
        <f aca="false">H1620/AVERAGE(K1500:K1619)</f>
        <v>25.4089225691145</v>
      </c>
      <c r="O1620" s="6" t="n">
        <f aca="false">J1620/AVERAGE(L1500:L1619)</f>
        <v>27.4279716442846</v>
      </c>
      <c r="Q1620" s="29" t="n">
        <f aca="false">1/M1620-(G1620/100-(((E1620/E1500)^(1/10))-1))</f>
        <v>0.0210380143578795</v>
      </c>
      <c r="R1620" s="3" t="n">
        <f aca="false">((G1620/G1621+G1620/1200+((1+G1621/1200)^(-119))*(1-G1620/G1621)))</f>
        <v>1.01986042663239</v>
      </c>
      <c r="S1620" s="3" t="n">
        <f aca="false">S1619*R1619*E1619/E1620</f>
        <v>37.042606448208</v>
      </c>
      <c r="T1620" s="9" t="n">
        <f aca="false">(($J1740/$J1620)^(1/10)-1)</f>
        <v>0.0614817757626529</v>
      </c>
      <c r="U1620" s="9" t="n">
        <f aca="false">(($S1740/$S1620)^(1/10)-1)</f>
        <v>0.0331733805463261</v>
      </c>
      <c r="V1620" s="9" t="n">
        <f aca="false">T1620-U1620</f>
        <v>0.0283083952163268</v>
      </c>
      <c r="Y1620" s="28"/>
      <c r="Z1620" s="28"/>
    </row>
    <row r="1621" customFormat="false" ht="14.65" hidden="false" customHeight="false" outlineLevel="0" collapsed="false">
      <c r="A1621" s="11" t="n">
        <v>2005.05</v>
      </c>
      <c r="B1621" s="1" t="n">
        <v>1178.28</v>
      </c>
      <c r="C1621" s="2" t="n">
        <f aca="false">C1619/3+C1622*2/3</f>
        <v>20.6966666666667</v>
      </c>
      <c r="D1621" s="1" t="n">
        <f aca="false">(D1619+2*D1622)/3</f>
        <v>62.2466666666667</v>
      </c>
      <c r="E1621" s="1" t="n">
        <v>194.4</v>
      </c>
      <c r="F1621" s="2" t="n">
        <f aca="false">F1620+1/12</f>
        <v>2005.37499999988</v>
      </c>
      <c r="G1621" s="3" t="n">
        <v>4.14</v>
      </c>
      <c r="H1621" s="2" t="n">
        <v>1948.90178888889</v>
      </c>
      <c r="I1621" s="2" t="n">
        <v>34.2327551097394</v>
      </c>
      <c r="J1621" s="4" t="n">
        <f aca="false">J1620*((H1621+(I1621/12))/H1620)</f>
        <v>898705.827782077</v>
      </c>
      <c r="K1621" s="2" t="n">
        <f aca="false">D1621*$E$1862/E1621</f>
        <v>102.957395541838</v>
      </c>
      <c r="L1621" s="4" t="n">
        <f aca="false">K1621*(J1621/H1621)</f>
        <v>47477.2058367635</v>
      </c>
      <c r="M1621" s="26" t="n">
        <f aca="false">H1621/AVERAGE(K1501:K1620)</f>
        <v>25.650230187183</v>
      </c>
      <c r="O1621" s="6" t="n">
        <f aca="false">J1621/AVERAGE(L1501:L1620)</f>
        <v>27.6869953919991</v>
      </c>
      <c r="Q1621" s="29" t="n">
        <f aca="false">1/M1621-(G1621/100-(((E1621/E1501)^(1/10))-1))</f>
        <v>0.0223601526666656</v>
      </c>
      <c r="R1621" s="3" t="n">
        <f aca="false">((G1621/G1622+G1621/1200+((1+G1622/1200)^(-119))*(1-G1621/G1622)))</f>
        <v>1.01489493102358</v>
      </c>
      <c r="S1621" s="3" t="n">
        <f aca="false">S1620*R1620*E1620/E1621</f>
        <v>37.8171549677132</v>
      </c>
      <c r="T1621" s="9" t="n">
        <f aca="false">(($J1741/$J1621)^(1/10)-1)</f>
        <v>0.0604584004668798</v>
      </c>
      <c r="U1621" s="9" t="n">
        <f aca="false">(($S1741/$S1621)^(1/10)-1)</f>
        <v>0.0282730764002226</v>
      </c>
      <c r="V1621" s="9" t="n">
        <f aca="false">T1621-U1621</f>
        <v>0.0321853240666572</v>
      </c>
      <c r="Y1621" s="28"/>
      <c r="Z1621" s="28"/>
    </row>
    <row r="1622" customFormat="false" ht="14.65" hidden="false" customHeight="false" outlineLevel="0" collapsed="false">
      <c r="A1622" s="11" t="n">
        <v>2005.06</v>
      </c>
      <c r="B1622" s="1" t="n">
        <v>1202.25</v>
      </c>
      <c r="C1622" s="2" t="n">
        <v>20.93</v>
      </c>
      <c r="D1622" s="1" t="n">
        <v>63.26</v>
      </c>
      <c r="E1622" s="1" t="n">
        <v>194.5</v>
      </c>
      <c r="F1622" s="2" t="n">
        <f aca="false">F1621+1/12</f>
        <v>2005.45833333321</v>
      </c>
      <c r="G1622" s="3" t="n">
        <v>4</v>
      </c>
      <c r="H1622" s="2" t="n">
        <v>1987.52632133676</v>
      </c>
      <c r="I1622" s="2" t="n">
        <v>34.6008949100257</v>
      </c>
      <c r="J1622" s="4" t="n">
        <f aca="false">J1621*((H1622+(I1622/12))/H1621)</f>
        <v>917846.570589528</v>
      </c>
      <c r="K1622" s="2" t="n">
        <f aca="false">D1622*$E$1862/E1622</f>
        <v>104.579675681234</v>
      </c>
      <c r="L1622" s="4" t="n">
        <f aca="false">K1622*(J1622/H1622)</f>
        <v>48295.2581039664</v>
      </c>
      <c r="M1622" s="26" t="n">
        <f aca="false">H1622/AVERAGE(K1502:K1621)</f>
        <v>26.068394871884</v>
      </c>
      <c r="O1622" s="6" t="n">
        <f aca="false">J1622/AVERAGE(L1502:L1621)</f>
        <v>28.1360678407682</v>
      </c>
      <c r="Q1622" s="29" t="n">
        <f aca="false">1/M1622-(G1622/100-(((E1622/E1502)^(1/10))-1))</f>
        <v>0.0229856943711453</v>
      </c>
      <c r="R1622" s="3" t="n">
        <f aca="false">((G1622/G1623+G1622/1200+((1+G1623/1200)^(-119))*(1-G1622/G1623)))</f>
        <v>0.9887410843788</v>
      </c>
      <c r="S1622" s="3" t="n">
        <f aca="false">S1621*R1621*E1621/E1622</f>
        <v>38.3607060090039</v>
      </c>
      <c r="T1622" s="9" t="n">
        <f aca="false">(($J1742/$J1622)^(1/10)-1)</f>
        <v>0.0573956195207785</v>
      </c>
      <c r="U1622" s="9" t="n">
        <f aca="false">(($S1742/$S1622)^(1/10)-1)</f>
        <v>0.0251780208917507</v>
      </c>
      <c r="V1622" s="9" t="n">
        <f aca="false">T1622-U1622</f>
        <v>0.0322175986290278</v>
      </c>
      <c r="Y1622" s="28"/>
      <c r="Z1622" s="28"/>
    </row>
    <row r="1623" customFormat="false" ht="14.65" hidden="false" customHeight="false" outlineLevel="0" collapsed="false">
      <c r="A1623" s="11" t="n">
        <v>2005.07</v>
      </c>
      <c r="B1623" s="1" t="n">
        <v>1222.24</v>
      </c>
      <c r="C1623" s="2" t="n">
        <f aca="false">C1622*2/3+C1625/3</f>
        <v>21.11</v>
      </c>
      <c r="D1623" s="1" t="n">
        <f aca="false">(2*D1622+D1625)/3</f>
        <v>64.33</v>
      </c>
      <c r="E1623" s="1" t="n">
        <v>195.4</v>
      </c>
      <c r="F1623" s="2" t="n">
        <f aca="false">F1622+1/12</f>
        <v>2005.54166666654</v>
      </c>
      <c r="G1623" s="3" t="n">
        <v>4.18</v>
      </c>
      <c r="H1623" s="2" t="n">
        <v>2011.26660225179</v>
      </c>
      <c r="I1623" s="2" t="n">
        <v>34.7377257932446</v>
      </c>
      <c r="J1623" s="4" t="n">
        <f aca="false">J1622*((H1623+(I1623/12))/H1622)</f>
        <v>930146.748471131</v>
      </c>
      <c r="K1623" s="2" t="n">
        <f aca="false">D1623*$E$1862/E1623</f>
        <v>105.858735209826</v>
      </c>
      <c r="L1623" s="4" t="n">
        <f aca="false">K1623*(J1623/H1623)</f>
        <v>48956.2936323045</v>
      </c>
      <c r="M1623" s="26" t="n">
        <f aca="false">H1623/AVERAGE(K1503:K1622)</f>
        <v>26.2878710912547</v>
      </c>
      <c r="O1623" s="6" t="n">
        <f aca="false">J1623/AVERAGE(L1503:L1622)</f>
        <v>28.3699050626393</v>
      </c>
      <c r="Q1623" s="29" t="n">
        <f aca="false">1/M1623-(G1623/100-(((E1623/E1503)^(1/10))-1))</f>
        <v>0.0213385584726246</v>
      </c>
      <c r="R1623" s="3" t="n">
        <f aca="false">((G1623/G1624+G1623/1200+((1+G1624/1200)^(-119))*(1-G1623/G1624)))</f>
        <v>0.997021916036733</v>
      </c>
      <c r="S1623" s="3" t="n">
        <f aca="false">S1622*R1622*E1622/E1623</f>
        <v>37.7541083831266</v>
      </c>
      <c r="T1623" s="9" t="n">
        <f aca="false">(($J1743/$J1623)^(1/10)-1)</f>
        <v>0.0558988164398455</v>
      </c>
      <c r="U1623" s="9" t="n">
        <f aca="false">(($S1743/$S1623)^(1/10)-1)</f>
        <v>0.0273705792996746</v>
      </c>
      <c r="V1623" s="9" t="n">
        <f aca="false">T1623-U1623</f>
        <v>0.0285282371401709</v>
      </c>
      <c r="Y1623" s="28"/>
      <c r="Z1623" s="28"/>
    </row>
    <row r="1624" customFormat="false" ht="14.65" hidden="false" customHeight="false" outlineLevel="0" collapsed="false">
      <c r="A1624" s="11" t="n">
        <v>2005.08</v>
      </c>
      <c r="B1624" s="1" t="n">
        <v>1224.27</v>
      </c>
      <c r="C1624" s="2" t="n">
        <f aca="false">C1622/3+C1625*2/3</f>
        <v>21.29</v>
      </c>
      <c r="D1624" s="1" t="n">
        <f aca="false">(D1622+2*D1625)/3</f>
        <v>65.4</v>
      </c>
      <c r="E1624" s="1" t="n">
        <v>196.4</v>
      </c>
      <c r="F1624" s="2" t="n">
        <f aca="false">F1623+1/12</f>
        <v>2005.62499999988</v>
      </c>
      <c r="G1624" s="3" t="n">
        <v>4.26</v>
      </c>
      <c r="H1624" s="2" t="n">
        <v>2004.3494110998</v>
      </c>
      <c r="I1624" s="2" t="n">
        <v>34.8555457230143</v>
      </c>
      <c r="J1624" s="4" t="n">
        <f aca="false">J1623*((H1624+(I1624/12))/H1623)</f>
        <v>928291.066180662</v>
      </c>
      <c r="K1624" s="2" t="n">
        <f aca="false">D1624*$E$1862/E1624</f>
        <v>107.071521384929</v>
      </c>
      <c r="L1624" s="4" t="n">
        <f aca="false">K1624*(J1624/H1624)</f>
        <v>49588.9270571159</v>
      </c>
      <c r="M1624" s="26" t="n">
        <f aca="false">H1624/AVERAGE(K1504:K1623)</f>
        <v>26.1043814109361</v>
      </c>
      <c r="O1624" s="6" t="n">
        <f aca="false">J1624/AVERAGE(L1504:L1623)</f>
        <v>28.1689807423174</v>
      </c>
      <c r="Q1624" s="29" t="n">
        <f aca="false">1/M1624-(G1624/100-(((E1624/E1504)^(1/10))-1))</f>
        <v>0.0210607298846047</v>
      </c>
      <c r="R1624" s="3" t="n">
        <f aca="false">((G1624/G1625+G1624/1200+((1+G1625/1200)^(-119))*(1-G1624/G1625)))</f>
        <v>1.00840956924509</v>
      </c>
      <c r="S1624" s="3" t="n">
        <f aca="false">S1623*R1623*E1623/E1624</f>
        <v>37.4500152631365</v>
      </c>
      <c r="T1624" s="9" t="n">
        <f aca="false">(($J1744/$J1624)^(1/10)-1)</f>
        <v>0.0536713310733492</v>
      </c>
      <c r="U1624" s="9" t="n">
        <f aca="false">(($S1744/$S1624)^(1/10)-1)</f>
        <v>0.029910745051841</v>
      </c>
      <c r="V1624" s="9" t="n">
        <f aca="false">T1624-U1624</f>
        <v>0.0237605860215082</v>
      </c>
      <c r="Y1624" s="28"/>
      <c r="Z1624" s="28"/>
    </row>
    <row r="1625" customFormat="false" ht="14.65" hidden="false" customHeight="false" outlineLevel="0" collapsed="false">
      <c r="A1625" s="11" t="n">
        <v>2005.09</v>
      </c>
      <c r="B1625" s="1" t="n">
        <v>1225.92</v>
      </c>
      <c r="C1625" s="2" t="n">
        <v>21.47</v>
      </c>
      <c r="D1625" s="1" t="n">
        <v>66.47</v>
      </c>
      <c r="E1625" s="1" t="n">
        <v>198.8</v>
      </c>
      <c r="F1625" s="2" t="n">
        <f aca="false">F1624+1/12</f>
        <v>2005.70833333321</v>
      </c>
      <c r="G1625" s="3" t="n">
        <v>4.2</v>
      </c>
      <c r="H1625" s="2" t="n">
        <v>1982.82076780684</v>
      </c>
      <c r="I1625" s="2" t="n">
        <v>34.7258890342052</v>
      </c>
      <c r="J1625" s="4" t="n">
        <f aca="false">J1624*((H1625+(I1625/12))/H1624)</f>
        <v>919660.566880619</v>
      </c>
      <c r="K1625" s="2" t="n">
        <f aca="false">D1625*$E$1862/E1625</f>
        <v>107.509540945674</v>
      </c>
      <c r="L1625" s="4" t="n">
        <f aca="false">K1625*(J1625/H1625)</f>
        <v>49864.4592473854</v>
      </c>
      <c r="M1625" s="26" t="n">
        <f aca="false">H1625/AVERAGE(K1505:K1624)</f>
        <v>25.7301229901645</v>
      </c>
      <c r="O1625" s="6" t="n">
        <f aca="false">J1625/AVERAGE(L1505:L1624)</f>
        <v>27.7624634084656</v>
      </c>
      <c r="Q1625" s="29" t="n">
        <f aca="false">1/M1625-(G1625/100-(((E1625/E1505)^(1/10))-1))</f>
        <v>0.0232628679614674</v>
      </c>
      <c r="R1625" s="3" t="n">
        <f aca="false">((G1625/G1626+G1625/1200+((1+G1626/1200)^(-119))*(1-G1625/G1626)))</f>
        <v>0.982693855169831</v>
      </c>
      <c r="S1625" s="3" t="n">
        <f aca="false">S1624*R1624*E1624/E1625</f>
        <v>37.3090388249965</v>
      </c>
      <c r="T1625" s="9" t="n">
        <f aca="false">(($J1745/$J1625)^(1/10)-1)</f>
        <v>0.0499680239934073</v>
      </c>
      <c r="U1625" s="9" t="n">
        <f aca="false">(($S1745/$S1625)^(1/10)-1)</f>
        <v>0.0306459683804443</v>
      </c>
      <c r="V1625" s="9" t="n">
        <f aca="false">T1625-U1625</f>
        <v>0.019322055612963</v>
      </c>
      <c r="Y1625" s="28"/>
      <c r="Z1625" s="28"/>
    </row>
    <row r="1626" customFormat="false" ht="14.65" hidden="false" customHeight="false" outlineLevel="0" collapsed="false">
      <c r="A1626" s="11" t="n">
        <v>2005.1</v>
      </c>
      <c r="B1626" s="1" t="n">
        <v>1191.96</v>
      </c>
      <c r="C1626" s="2" t="n">
        <f aca="false">C1625*2/3+C1628/3</f>
        <v>21.72</v>
      </c>
      <c r="D1626" s="1" t="n">
        <f aca="false">(2*D1625+D1628)/3</f>
        <v>67.59</v>
      </c>
      <c r="E1626" s="1" t="n">
        <v>199.2</v>
      </c>
      <c r="F1626" s="2" t="n">
        <f aca="false">F1625+1/12</f>
        <v>2005.79166666654</v>
      </c>
      <c r="G1626" s="3" t="n">
        <v>4.46</v>
      </c>
      <c r="H1626" s="2" t="n">
        <v>1924.0221</v>
      </c>
      <c r="I1626" s="2" t="n">
        <v>35.0597</v>
      </c>
      <c r="J1626" s="4" t="n">
        <f aca="false">J1625*((H1626+(I1626/12))/H1625)</f>
        <v>893744.004793913</v>
      </c>
      <c r="K1626" s="2" t="n">
        <f aca="false">D1626*$E$1862/E1626</f>
        <v>109.101525</v>
      </c>
      <c r="L1626" s="4" t="n">
        <f aca="false">K1626*(J1626/H1626)</f>
        <v>50679.6849592441</v>
      </c>
      <c r="M1626" s="26" t="n">
        <f aca="false">H1626/AVERAGE(K1506:K1625)</f>
        <v>24.876538723648</v>
      </c>
      <c r="O1626" s="6" t="n">
        <f aca="false">J1626/AVERAGE(L1506:L1625)</f>
        <v>26.8405427018635</v>
      </c>
      <c r="Q1626" s="29" t="n">
        <f aca="false">1/M1626-(G1626/100-(((E1626/E1506)^(1/10))-1))</f>
        <v>0.0218683125841247</v>
      </c>
      <c r="R1626" s="3" t="n">
        <f aca="false">((G1626/G1627+G1626/1200+((1+G1627/1200)^(-119))*(1-G1626/G1627)))</f>
        <v>0.997338372447674</v>
      </c>
      <c r="S1626" s="3" t="n">
        <f aca="false">S1625*R1625*E1625/E1626</f>
        <v>36.5897419843806</v>
      </c>
      <c r="T1626" s="9" t="n">
        <f aca="false">(($J1746/$J1626)^(1/10)-1)</f>
        <v>0.0574823595004226</v>
      </c>
      <c r="U1626" s="9" t="n">
        <f aca="false">(($S1746/$S1626)^(1/10)-1)</f>
        <v>0.033807301290093</v>
      </c>
      <c r="V1626" s="9" t="n">
        <f aca="false">T1626-U1626</f>
        <v>0.0236750582103296</v>
      </c>
      <c r="Y1626" s="28"/>
      <c r="Z1626" s="28"/>
    </row>
    <row r="1627" customFormat="false" ht="14.65" hidden="false" customHeight="false" outlineLevel="0" collapsed="false">
      <c r="A1627" s="11" t="n">
        <v>2005.11</v>
      </c>
      <c r="B1627" s="1" t="n">
        <v>1237.37</v>
      </c>
      <c r="C1627" s="2" t="n">
        <f aca="false">C1625/3+C1628*2/3</f>
        <v>21.97</v>
      </c>
      <c r="D1627" s="1" t="n">
        <f aca="false">(D1625+2*D1628)/3</f>
        <v>68.71</v>
      </c>
      <c r="E1627" s="1" t="n">
        <v>197.6</v>
      </c>
      <c r="F1627" s="2" t="n">
        <f aca="false">F1626+1/12</f>
        <v>2005.87499999988</v>
      </c>
      <c r="G1627" s="3" t="n">
        <v>4.54</v>
      </c>
      <c r="H1627" s="2" t="n">
        <v>2013.49405131579</v>
      </c>
      <c r="I1627" s="2" t="n">
        <v>35.7503934210526</v>
      </c>
      <c r="J1627" s="4" t="n">
        <f aca="false">J1626*((H1627+(I1627/12))/H1626)</f>
        <v>936689.281635998</v>
      </c>
      <c r="K1627" s="2" t="n">
        <f aca="false">D1627*$E$1862/E1627</f>
        <v>111.807443421053</v>
      </c>
      <c r="L1627" s="4" t="n">
        <f aca="false">K1627*(J1627/H1627)</f>
        <v>52013.4806413679</v>
      </c>
      <c r="M1627" s="26" t="n">
        <f aca="false">H1627/AVERAGE(K1507:K1626)</f>
        <v>25.931783309069</v>
      </c>
      <c r="O1627" s="6" t="n">
        <f aca="false">J1627/AVERAGE(L1507:L1626)</f>
        <v>27.9772054723672</v>
      </c>
      <c r="Q1627" s="29" t="n">
        <f aca="false">1/M1627-(G1627/100-(((E1627/E1507)^(1/10))-1))</f>
        <v>0.018671943606584</v>
      </c>
      <c r="R1627" s="3" t="n">
        <f aca="false">((G1627/G1628+G1627/1200+((1+G1628/1200)^(-119))*(1-G1627/G1628)))</f>
        <v>1.0093824010189</v>
      </c>
      <c r="S1627" s="3" t="n">
        <f aca="false">S1626*R1626*E1626/E1627</f>
        <v>36.7878383644803</v>
      </c>
      <c r="T1627" s="9" t="n">
        <f aca="false">(($J1747/$J1627)^(1/10)-1)</f>
        <v>0.0558018090351666</v>
      </c>
      <c r="U1627" s="9" t="n">
        <f aca="false">(($S1747/$S1627)^(1/10)-1)</f>
        <v>0.0318921225949353</v>
      </c>
      <c r="V1627" s="9" t="n">
        <f aca="false">T1627-U1627</f>
        <v>0.0239096864402313</v>
      </c>
      <c r="Y1627" s="28"/>
      <c r="Z1627" s="28"/>
    </row>
    <row r="1628" customFormat="false" ht="14.65" hidden="false" customHeight="false" outlineLevel="0" collapsed="false">
      <c r="A1628" s="11" t="n">
        <v>2005.12</v>
      </c>
      <c r="B1628" s="1" t="n">
        <v>1262.07</v>
      </c>
      <c r="C1628" s="2" t="n">
        <v>22.22</v>
      </c>
      <c r="D1628" s="1" t="n">
        <v>69.83</v>
      </c>
      <c r="E1628" s="1" t="n">
        <v>196.8</v>
      </c>
      <c r="F1628" s="2" t="n">
        <f aca="false">F1627+1/12</f>
        <v>2005.95833333321</v>
      </c>
      <c r="G1628" s="3" t="n">
        <v>4.47</v>
      </c>
      <c r="H1628" s="2" t="n">
        <v>2062.03512164634</v>
      </c>
      <c r="I1628" s="2" t="n">
        <v>36.3041831300813</v>
      </c>
      <c r="J1628" s="4" t="n">
        <f aca="false">J1627*((H1628+(I1628/12))/H1627)</f>
        <v>960678.283176667</v>
      </c>
      <c r="K1628" s="2" t="n">
        <f aca="false">D1628*$E$1862/E1628</f>
        <v>114.091859044715</v>
      </c>
      <c r="L1628" s="4" t="n">
        <f aca="false">K1628*(J1628/H1628)</f>
        <v>53154.0758549262</v>
      </c>
      <c r="M1628" s="26" t="n">
        <f aca="false">H1628/AVERAGE(K1508:K1627)</f>
        <v>26.4438031142924</v>
      </c>
      <c r="O1628" s="6" t="n">
        <f aca="false">J1628/AVERAGE(L1508:L1627)</f>
        <v>28.5271590439076</v>
      </c>
      <c r="Q1628" s="29" t="n">
        <f aca="false">1/M1628-(G1628/100-(((E1628/E1508)^(1/10))-1))</f>
        <v>0.0182760880558126</v>
      </c>
      <c r="R1628" s="3" t="n">
        <f aca="false">((G1628/G1629+G1628/1200+((1+G1629/1200)^(-119))*(1-G1628/G1629)))</f>
        <v>1.00773358416879</v>
      </c>
      <c r="S1628" s="3" t="n">
        <f aca="false">S1627*R1627*E1627/E1628</f>
        <v>37.2839437573524</v>
      </c>
      <c r="T1628" s="9" t="n">
        <f aca="false">(($J1748/$J1628)^(1/10)-1)</f>
        <v>0.0523292868934857</v>
      </c>
      <c r="U1628" s="9" t="n">
        <f aca="false">(($S1748/$S1628)^(1/10)-1)</f>
        <v>0.0312402916445307</v>
      </c>
      <c r="V1628" s="9" t="n">
        <f aca="false">T1628-U1628</f>
        <v>0.021088995248955</v>
      </c>
      <c r="Y1628" s="28"/>
      <c r="Z1628" s="28"/>
    </row>
    <row r="1629" customFormat="false" ht="14.65" hidden="false" customHeight="false" outlineLevel="0" collapsed="false">
      <c r="A1629" s="11" t="n">
        <v>2006.01</v>
      </c>
      <c r="B1629" s="1" t="n">
        <v>1278.73</v>
      </c>
      <c r="C1629" s="2" t="n">
        <f aca="false">C1628*2/3+C1631/3</f>
        <v>22.4066666666667</v>
      </c>
      <c r="D1629" s="1" t="n">
        <f aca="false">(2*D1628+D1631)/3</f>
        <v>70.7766666666667</v>
      </c>
      <c r="E1629" s="1" t="n">
        <v>198.3</v>
      </c>
      <c r="F1629" s="2" t="n">
        <f aca="false">F1628+1/12</f>
        <v>2006.04166666654</v>
      </c>
      <c r="G1629" s="3" t="n">
        <v>4.42</v>
      </c>
      <c r="H1629" s="2" t="n">
        <v>2073.45134473021</v>
      </c>
      <c r="I1629" s="2" t="n">
        <v>36.3322461590183</v>
      </c>
      <c r="J1629" s="4" t="n">
        <f aca="false">J1628*((H1629+(I1629/12))/H1628)</f>
        <v>967407.533696654</v>
      </c>
      <c r="K1629" s="2" t="n">
        <f aca="false">D1629*$E$1862/E1629</f>
        <v>114.763847470163</v>
      </c>
      <c r="L1629" s="4" t="n">
        <f aca="false">K1629*(J1629/H1629)</f>
        <v>53545.2210734637</v>
      </c>
      <c r="M1629" s="26" t="n">
        <f aca="false">H1629/AVERAGE(K1509:K1628)</f>
        <v>26.4687026266857</v>
      </c>
      <c r="O1629" s="6" t="n">
        <f aca="false">J1629/AVERAGE(L1509:L1628)</f>
        <v>28.5513118913445</v>
      </c>
      <c r="Q1629" s="29" t="n">
        <f aca="false">1/M1629-(G1629/100-(((E1629/E1509)^(1/10))-1))</f>
        <v>0.0189196230164024</v>
      </c>
      <c r="R1629" s="3" t="n">
        <f aca="false">((G1629/G1630+G1629/1200+((1+G1630/1200)^(-119))*(1-G1629/G1630)))</f>
        <v>0.991740564263194</v>
      </c>
      <c r="S1629" s="3" t="n">
        <f aca="false">S1628*R1628*E1628/E1629</f>
        <v>37.2880743904705</v>
      </c>
      <c r="T1629" s="9" t="n">
        <f aca="false">(($J1749/$J1629)^(1/10)-1)</f>
        <v>0.044469015754846</v>
      </c>
      <c r="U1629" s="9" t="n">
        <f aca="false">(($S1749/$S1629)^(1/10)-1)</f>
        <v>0.032624382721496</v>
      </c>
      <c r="V1629" s="9" t="n">
        <f aca="false">T1629-U1629</f>
        <v>0.0118446330333499</v>
      </c>
      <c r="Y1629" s="28"/>
      <c r="Z1629" s="28"/>
    </row>
    <row r="1630" customFormat="false" ht="14.65" hidden="false" customHeight="false" outlineLevel="0" collapsed="false">
      <c r="A1630" s="11" t="n">
        <v>2006.02</v>
      </c>
      <c r="B1630" s="1" t="n">
        <v>1276.65</v>
      </c>
      <c r="C1630" s="2" t="n">
        <f aca="false">C1628/3+C1631*2/3</f>
        <v>22.5933333333333</v>
      </c>
      <c r="D1630" s="1" t="n">
        <f aca="false">(D1628+2*D1631)/3</f>
        <v>71.7233333333333</v>
      </c>
      <c r="E1630" s="1" t="n">
        <v>198.7</v>
      </c>
      <c r="F1630" s="2" t="n">
        <f aca="false">F1629+1/12</f>
        <v>2006.12499999988</v>
      </c>
      <c r="G1630" s="3" t="n">
        <v>4.57</v>
      </c>
      <c r="H1630" s="2" t="n">
        <v>2065.91139557121</v>
      </c>
      <c r="I1630" s="2" t="n">
        <v>36.561175574568</v>
      </c>
      <c r="J1630" s="4" t="n">
        <f aca="false">J1629*((H1630+(I1630/12))/H1629)</f>
        <v>965311.154356232</v>
      </c>
      <c r="K1630" s="2" t="n">
        <f aca="false">D1630*$E$1862/E1630</f>
        <v>116.064741050159</v>
      </c>
      <c r="L1630" s="4" t="n">
        <f aca="false">K1630*(J1630/H1630)</f>
        <v>54232.0398654892</v>
      </c>
      <c r="M1630" s="26" t="n">
        <f aca="false">H1630/AVERAGE(K1510:K1629)</f>
        <v>26.2496247635833</v>
      </c>
      <c r="O1630" s="6" t="n">
        <f aca="false">J1630/AVERAGE(L1510:L1629)</f>
        <v>28.3129532206714</v>
      </c>
      <c r="Q1630" s="29" t="n">
        <f aca="false">1/M1630-(G1630/100-(((E1630/E1510)^(1/10))-1))</f>
        <v>0.0176100583715008</v>
      </c>
      <c r="R1630" s="3" t="n">
        <f aca="false">((G1630/G1631+G1630/1200+((1+G1631/1200)^(-119))*(1-G1630/G1631)))</f>
        <v>0.991947750042694</v>
      </c>
      <c r="S1630" s="3" t="n">
        <f aca="false">S1629*R1629*E1629/E1630</f>
        <v>36.9056518579112</v>
      </c>
      <c r="T1630" s="9" t="n">
        <f aca="false">(($J1750/$J1630)^(1/10)-1)</f>
        <v>0.0440345535412998</v>
      </c>
      <c r="U1630" s="9" t="n">
        <f aca="false">(($S1750/$S1630)^(1/10)-1)</f>
        <v>0.0366544614979172</v>
      </c>
      <c r="V1630" s="9" t="n">
        <f aca="false">T1630-U1630</f>
        <v>0.00738009204338264</v>
      </c>
      <c r="Y1630" s="28"/>
      <c r="Z1630" s="28"/>
    </row>
    <row r="1631" customFormat="false" ht="14.65" hidden="false" customHeight="false" outlineLevel="0" collapsed="false">
      <c r="A1631" s="11" t="n">
        <v>2006.03</v>
      </c>
      <c r="B1631" s="1" t="n">
        <v>1293.74</v>
      </c>
      <c r="C1631" s="2" t="n">
        <v>22.78</v>
      </c>
      <c r="D1631" s="1" t="n">
        <v>72.67</v>
      </c>
      <c r="E1631" s="1" t="n">
        <v>199.8</v>
      </c>
      <c r="F1631" s="2" t="n">
        <f aca="false">F1630+1/12</f>
        <v>2006.20833333321</v>
      </c>
      <c r="G1631" s="3" t="n">
        <v>4.72</v>
      </c>
      <c r="H1631" s="2" t="n">
        <v>2082.04077617618</v>
      </c>
      <c r="I1631" s="2" t="n">
        <v>36.6602940940941</v>
      </c>
      <c r="J1631" s="4" t="n">
        <f aca="false">J1630*((H1631+(I1631/12))/H1630)</f>
        <v>974275.19816023</v>
      </c>
      <c r="K1631" s="2" t="n">
        <f aca="false">D1631*$E$1862/E1631</f>
        <v>116.949234934935</v>
      </c>
      <c r="L1631" s="4" t="n">
        <f aca="false">K1631*(J1631/H1631)</f>
        <v>54725.50794619</v>
      </c>
      <c r="M1631" s="26" t="n">
        <f aca="false">H1631/AVERAGE(K1511:K1630)</f>
        <v>26.3278377786677</v>
      </c>
      <c r="O1631" s="6" t="n">
        <f aca="false">J1631/AVERAGE(L1511:L1630)</f>
        <v>28.3950737339766</v>
      </c>
      <c r="Q1631" s="29" t="n">
        <f aca="false">1/M1631-(G1631/100-(((E1631/E1511)^(1/10))-1))</f>
        <v>0.0160347565184813</v>
      </c>
      <c r="R1631" s="3" t="n">
        <f aca="false">((G1631/G1632+G1631/1200+((1+G1632/1200)^(-119))*(1-G1631/G1632)))</f>
        <v>0.982846997740773</v>
      </c>
      <c r="S1631" s="3" t="n">
        <f aca="false">S1630*R1630*E1630/E1631</f>
        <v>36.4069301453512</v>
      </c>
      <c r="T1631" s="9" t="n">
        <f aca="false">(($J1751/$J1631)^(1/10)-1)</f>
        <v>0.0490738770319785</v>
      </c>
      <c r="U1631" s="9" t="n">
        <f aca="false">(($S1751/$S1631)^(1/10)-1)</f>
        <v>0.0367390794200169</v>
      </c>
      <c r="V1631" s="9" t="n">
        <f aca="false">T1631-U1631</f>
        <v>0.0123347976119617</v>
      </c>
      <c r="Y1631" s="28"/>
      <c r="Z1631" s="28"/>
    </row>
    <row r="1632" customFormat="false" ht="14.65" hidden="false" customHeight="false" outlineLevel="0" collapsed="false">
      <c r="A1632" s="11" t="n">
        <v>2006.04</v>
      </c>
      <c r="B1632" s="1" t="n">
        <v>1302.17</v>
      </c>
      <c r="C1632" s="2" t="n">
        <f aca="false">C1631*2/3+C1634/3</f>
        <v>23</v>
      </c>
      <c r="D1632" s="1" t="n">
        <f aca="false">(2*D1631+D1634)/3</f>
        <v>73.2766666666667</v>
      </c>
      <c r="E1632" s="1" t="n">
        <v>201.5</v>
      </c>
      <c r="F1632" s="2" t="n">
        <f aca="false">F1631+1/12</f>
        <v>2006.29166666654</v>
      </c>
      <c r="G1632" s="3" t="n">
        <v>4.99</v>
      </c>
      <c r="H1632" s="2" t="n">
        <v>2077.92727612903</v>
      </c>
      <c r="I1632" s="2" t="n">
        <v>36.702064516129</v>
      </c>
      <c r="J1632" s="4" t="n">
        <f aca="false">J1631*((H1632+(I1632/12))/H1631)</f>
        <v>973781.521401488</v>
      </c>
      <c r="K1632" s="2" t="n">
        <f aca="false">D1632*$E$1862/E1632</f>
        <v>116.930649892473</v>
      </c>
      <c r="L1632" s="4" t="n">
        <f aca="false">K1632*(J1632/H1632)</f>
        <v>54797.3490019708</v>
      </c>
      <c r="M1632" s="26" t="n">
        <f aca="false">H1632/AVERAGE(K1512:K1631)</f>
        <v>26.1472809438745</v>
      </c>
      <c r="O1632" s="6" t="n">
        <f aca="false">J1632/AVERAGE(L1512:L1631)</f>
        <v>28.1984038566074</v>
      </c>
      <c r="Q1632" s="29" t="n">
        <f aca="false">1/M1632-(G1632/100-(((E1632/E1512)^(1/10))-1))</f>
        <v>0.0140714687018303</v>
      </c>
      <c r="R1632" s="3" t="n">
        <f aca="false">((G1632/G1633+G1632/1200+((1+G1633/1200)^(-119))*(1-G1632/G1633)))</f>
        <v>0.994837877108101</v>
      </c>
      <c r="S1632" s="3" t="n">
        <f aca="false">S1631*R1631*E1631/E1632</f>
        <v>35.480555382954</v>
      </c>
      <c r="T1632" s="9" t="n">
        <f aca="false">(($J1752/$J1632)^(1/10)-1)</f>
        <v>0.0515635443303442</v>
      </c>
      <c r="U1632" s="9" t="n">
        <f aca="false">(($S1752/$S1632)^(1/10)-1)</f>
        <v>0.0398371006541247</v>
      </c>
      <c r="V1632" s="9" t="n">
        <f aca="false">T1632-U1632</f>
        <v>0.0117264436762194</v>
      </c>
      <c r="Y1632" s="28"/>
      <c r="Z1632" s="28"/>
    </row>
    <row r="1633" customFormat="false" ht="14.65" hidden="false" customHeight="false" outlineLevel="0" collapsed="false">
      <c r="A1633" s="11" t="n">
        <v>2006.05</v>
      </c>
      <c r="B1633" s="1" t="n">
        <v>1290.01</v>
      </c>
      <c r="C1633" s="2" t="n">
        <f aca="false">C1631/3+C1634*2/3</f>
        <v>23.22</v>
      </c>
      <c r="D1633" s="1" t="n">
        <f aca="false">(D1631+2*D1634)/3</f>
        <v>73.8833333333333</v>
      </c>
      <c r="E1633" s="1" t="n">
        <v>202.5</v>
      </c>
      <c r="F1633" s="2" t="n">
        <f aca="false">F1632+1/12</f>
        <v>2006.37499999988</v>
      </c>
      <c r="G1633" s="31" t="n">
        <v>5.11</v>
      </c>
      <c r="H1633" s="2" t="n">
        <v>2048.35750824691</v>
      </c>
      <c r="I1633" s="2" t="n">
        <v>36.8701493333333</v>
      </c>
      <c r="J1633" s="4" t="n">
        <f aca="false">J1632*((H1633+(I1633/12))/H1632)</f>
        <v>961364.081191005</v>
      </c>
      <c r="K1633" s="2" t="n">
        <f aca="false">D1633*$E$1862/E1633</f>
        <v>117.316517366255</v>
      </c>
      <c r="L1633" s="4" t="n">
        <f aca="false">K1633*(J1633/H1633)</f>
        <v>55060.6451619203</v>
      </c>
      <c r="M1633" s="26" t="n">
        <f aca="false">H1633/AVERAGE(K1513:K1632)</f>
        <v>25.6506407087573</v>
      </c>
      <c r="O1633" s="6" t="n">
        <f aca="false">J1633/AVERAGE(L1513:L1632)</f>
        <v>27.6618952848572</v>
      </c>
      <c r="Q1633" s="29" t="n">
        <f aca="false">1/M1633-(G1633/100-(((E1633/E1513)^(1/10))-1))</f>
        <v>0.0139231010600181</v>
      </c>
      <c r="R1633" s="3" t="n">
        <f aca="false">((G1633/G1634+G1633/1200+((1+G1634/1200)^(-119))*(1-G1633/G1634)))</f>
        <v>1.00425833333333</v>
      </c>
      <c r="S1633" s="3" t="n">
        <f aca="false">S1632*R1632*E1632/E1633</f>
        <v>35.1230922456917</v>
      </c>
      <c r="T1633" s="9" t="n">
        <f aca="false">(($J1753/$J1633)^(1/10)-1)</f>
        <v>0.0521689604023685</v>
      </c>
      <c r="U1633" s="9" t="n">
        <f aca="false">(($S1753/$S1633)^(1/10)-1)</f>
        <v>0.040627215816083</v>
      </c>
      <c r="V1633" s="9" t="n">
        <f aca="false">T1633-U1633</f>
        <v>0.0115417445862855</v>
      </c>
      <c r="Y1633" s="28"/>
      <c r="Z1633" s="28"/>
    </row>
    <row r="1634" customFormat="false" ht="14.65" hidden="false" customHeight="false" outlineLevel="0" collapsed="false">
      <c r="A1634" s="11" t="n">
        <v>2006.06</v>
      </c>
      <c r="B1634" s="1" t="n">
        <v>1253.17</v>
      </c>
      <c r="C1634" s="2" t="n">
        <v>23.44</v>
      </c>
      <c r="D1634" s="1" t="n">
        <v>74.49</v>
      </c>
      <c r="E1634" s="1" t="n">
        <v>202.9</v>
      </c>
      <c r="F1634" s="2" t="n">
        <f aca="false">F1633+1/12</f>
        <v>2006.45833333321</v>
      </c>
      <c r="G1634" s="31" t="n">
        <v>5.11</v>
      </c>
      <c r="H1634" s="2" t="n">
        <v>1985.93784199113</v>
      </c>
      <c r="I1634" s="2" t="n">
        <v>37.1461038935436</v>
      </c>
      <c r="J1634" s="4" t="n">
        <f aca="false">J1633*((H1634+(I1634/12))/H1633)</f>
        <v>933521.229524729</v>
      </c>
      <c r="K1634" s="2" t="n">
        <f aca="false">D1634*$E$1862/E1634</f>
        <v>118.046641596846</v>
      </c>
      <c r="L1634" s="4" t="n">
        <f aca="false">K1634*(J1634/H1634)</f>
        <v>55489.6752932939</v>
      </c>
      <c r="M1634" s="26" t="n">
        <f aca="false">H1634/AVERAGE(K1514:K1633)</f>
        <v>24.7495822416464</v>
      </c>
      <c r="O1634" s="6" t="n">
        <f aca="false">J1634/AVERAGE(L1514:L1633)</f>
        <v>26.6909439977516</v>
      </c>
      <c r="Q1634" s="29" t="n">
        <f aca="false">1/M1634-(G1634/100-(((E1634/E1514)^(1/10))-1))</f>
        <v>0.0154794271092282</v>
      </c>
      <c r="R1634" s="3" t="n">
        <f aca="false">((G1634/G1635+G1634/1200+((1+G1635/1200)^(-119))*(1-G1634/G1635)))</f>
        <v>1.00581316171598</v>
      </c>
      <c r="S1634" s="3" t="n">
        <f aca="false">S1633*R1633*E1633/E1634</f>
        <v>35.2031210509348</v>
      </c>
      <c r="T1634" s="9" t="n">
        <f aca="false">(($J1754/$J1634)^(1/10)-1)</f>
        <v>0.0560403298919812</v>
      </c>
      <c r="U1634" s="9" t="n">
        <f aca="false">(($S1754/$S1634)^(1/10)-1)</f>
        <v>0.0418098994397358</v>
      </c>
      <c r="V1634" s="9" t="n">
        <f aca="false">T1634-U1634</f>
        <v>0.0142304304522454</v>
      </c>
      <c r="Y1634" s="28"/>
      <c r="Z1634" s="28"/>
    </row>
    <row r="1635" customFormat="false" ht="14.65" hidden="false" customHeight="false" outlineLevel="0" collapsed="false">
      <c r="A1635" s="11" t="n">
        <v>2006.07</v>
      </c>
      <c r="B1635" s="1" t="n">
        <v>1260.24</v>
      </c>
      <c r="C1635" s="2" t="n">
        <f aca="false">C1634*2/3+C1637/3</f>
        <v>23.66</v>
      </c>
      <c r="D1635" s="1" t="n">
        <f aca="false">(2*D1634+D1637)/3</f>
        <v>75.85</v>
      </c>
      <c r="E1635" s="1" t="n">
        <v>203.5</v>
      </c>
      <c r="F1635" s="2" t="n">
        <f aca="false">F1634+1/12</f>
        <v>2006.54166666654</v>
      </c>
      <c r="G1635" s="31" t="n">
        <v>5.09</v>
      </c>
      <c r="H1635" s="2" t="n">
        <v>1991.25351390663</v>
      </c>
      <c r="I1635" s="2" t="n">
        <v>37.3841951842752</v>
      </c>
      <c r="J1635" s="4" t="n">
        <f aca="false">J1634*((H1635+(I1635/12))/H1634)</f>
        <v>937484.363417273</v>
      </c>
      <c r="K1635" s="2" t="n">
        <f aca="false">D1635*$E$1862/E1635</f>
        <v>119.847472727273</v>
      </c>
      <c r="L1635" s="4" t="n">
        <f aca="false">K1635*(J1635/H1635)</f>
        <v>56424.3231171842</v>
      </c>
      <c r="M1635" s="26" t="n">
        <f aca="false">H1635/AVERAGE(K1515:K1634)</f>
        <v>24.6967867668533</v>
      </c>
      <c r="O1635" s="6" t="n">
        <f aca="false">J1635/AVERAGE(L1515:L1634)</f>
        <v>26.634874022227</v>
      </c>
      <c r="Q1635" s="29" t="n">
        <f aca="false">1/M1635-(G1635/100-(((E1635/E1515)^(1/10))-1))</f>
        <v>0.0158725403655585</v>
      </c>
      <c r="R1635" s="3" t="n">
        <f aca="false">((G1635/G1636+G1635/1200+((1+G1636/1200)^(-119))*(1-G1635/G1636)))</f>
        <v>1.02072496946672</v>
      </c>
      <c r="S1635" s="3" t="n">
        <f aca="false">S1634*R1634*E1634/E1635</f>
        <v>35.3033661351995</v>
      </c>
      <c r="T1635" s="9" t="n">
        <f aca="false">(($J1755/$J1635)^(1/10)-1)</f>
        <v>0.0591955006262617</v>
      </c>
      <c r="U1635" s="9" t="n">
        <f aca="false">(($S1755/$S1635)^(1/10)-1)</f>
        <v>0.0431582973704339</v>
      </c>
      <c r="V1635" s="9" t="n">
        <f aca="false">T1635-U1635</f>
        <v>0.0160372032558278</v>
      </c>
      <c r="Y1635" s="28"/>
      <c r="Z1635" s="28"/>
    </row>
    <row r="1636" customFormat="false" ht="14.65" hidden="false" customHeight="false" outlineLevel="0" collapsed="false">
      <c r="A1636" s="11" t="n">
        <v>2006.08</v>
      </c>
      <c r="B1636" s="1" t="n">
        <v>1287.15</v>
      </c>
      <c r="C1636" s="2" t="n">
        <f aca="false">C1634/3+C1637*2/3</f>
        <v>23.88</v>
      </c>
      <c r="D1636" s="1" t="n">
        <f aca="false">(D1634+2*D1637)/3</f>
        <v>77.21</v>
      </c>
      <c r="E1636" s="1" t="n">
        <v>203.9</v>
      </c>
      <c r="F1636" s="2" t="n">
        <f aca="false">F1635+1/12</f>
        <v>2006.62499999988</v>
      </c>
      <c r="G1636" s="31" t="n">
        <v>4.88</v>
      </c>
      <c r="H1636" s="2" t="n">
        <v>2029.78315497793</v>
      </c>
      <c r="I1636" s="2" t="n">
        <v>37.6577879352624</v>
      </c>
      <c r="J1636" s="4" t="n">
        <f aca="false">J1635*((H1636+(I1636/12))/H1635)</f>
        <v>957101.605205989</v>
      </c>
      <c r="K1636" s="2" t="n">
        <f aca="false">D1636*$E$1862/E1636</f>
        <v>121.757027072094</v>
      </c>
      <c r="L1636" s="4" t="n">
        <f aca="false">K1636*(J1636/H1636)</f>
        <v>57411.9682538588</v>
      </c>
      <c r="M1636" s="26" t="n">
        <f aca="false">H1636/AVERAGE(K1516:K1635)</f>
        <v>25.051393562011</v>
      </c>
      <c r="O1636" s="6" t="n">
        <f aca="false">J1636/AVERAGE(L1516:L1635)</f>
        <v>27.0174189099733</v>
      </c>
      <c r="Q1636" s="29" t="n">
        <f aca="false">1/M1636-(G1636/100-(((E1636/E1516)^(1/10))-1))</f>
        <v>0.0174049923884774</v>
      </c>
      <c r="R1636" s="3" t="n">
        <f aca="false">((G1636/G1637+G1636/1200+((1+G1637/1200)^(-119))*(1-G1636/G1637)))</f>
        <v>1.01671795551002</v>
      </c>
      <c r="S1636" s="3" t="n">
        <f aca="false">S1635*R1635*E1635/E1636</f>
        <v>35.9643357513794</v>
      </c>
      <c r="T1636" s="9" t="n">
        <f aca="false">(($J1756/$J1636)^(1/10)-1)</f>
        <v>0.0581686874075555</v>
      </c>
      <c r="U1636" s="9" t="n">
        <f aca="false">(($S1756/$S1636)^(1/10)-1)</f>
        <v>0.0406852075138486</v>
      </c>
      <c r="V1636" s="9" t="n">
        <f aca="false">T1636-U1636</f>
        <v>0.0174834798937069</v>
      </c>
      <c r="Y1636" s="28"/>
      <c r="Z1636" s="28"/>
    </row>
    <row r="1637" customFormat="false" ht="14.65" hidden="false" customHeight="false" outlineLevel="0" collapsed="false">
      <c r="A1637" s="11" t="n">
        <v>2006.09</v>
      </c>
      <c r="B1637" s="1" t="n">
        <v>1317.74</v>
      </c>
      <c r="C1637" s="2" t="n">
        <v>24.1</v>
      </c>
      <c r="D1637" s="1" t="n">
        <v>78.57</v>
      </c>
      <c r="E1637" s="1" t="n">
        <v>202.9</v>
      </c>
      <c r="F1637" s="2" t="n">
        <f aca="false">F1636+1/12</f>
        <v>2006.70833333321</v>
      </c>
      <c r="G1637" s="31" t="n">
        <v>4.72</v>
      </c>
      <c r="H1637" s="2" t="n">
        <v>2088.2639481518</v>
      </c>
      <c r="I1637" s="2" t="n">
        <v>38.1920266140956</v>
      </c>
      <c r="J1637" s="4" t="n">
        <f aca="false">J1636*((H1637+(I1637/12))/H1636)</f>
        <v>986177.715318486</v>
      </c>
      <c r="K1637" s="2" t="n">
        <f aca="false">D1637*$E$1862/E1637</f>
        <v>124.512345687531</v>
      </c>
      <c r="L1637" s="4" t="n">
        <f aca="false">K1637*(J1637/H1637)</f>
        <v>58800.6610504147</v>
      </c>
      <c r="M1637" s="26" t="n">
        <f aca="false">H1637/AVERAGE(K1517:K1636)</f>
        <v>25.6441564407974</v>
      </c>
      <c r="O1637" s="6" t="n">
        <f aca="false">J1637/AVERAGE(L1517:L1636)</f>
        <v>27.6559175752741</v>
      </c>
      <c r="Q1637" s="29" t="n">
        <f aca="false">1/M1637-(G1637/100-(((E1637/E1517)^(1/10))-1))</f>
        <v>0.0172523585685797</v>
      </c>
      <c r="R1637" s="3" t="n">
        <f aca="false">((G1637/G1638+G1637/1200+((1+G1638/1200)^(-119))*(1-G1637/G1638)))</f>
        <v>1.00314299117446</v>
      </c>
      <c r="S1637" s="3" t="n">
        <f aca="false">S1636*R1636*E1636/E1637</f>
        <v>36.7458007311862</v>
      </c>
      <c r="T1637" s="9" t="n">
        <f aca="false">(($J1757/$J1637)^(1/10)-1)</f>
        <v>0.0542905157443443</v>
      </c>
      <c r="U1637" s="9" t="n">
        <f aca="false">(($S1757/$S1637)^(1/10)-1)</f>
        <v>0.0376699276007926</v>
      </c>
      <c r="V1637" s="9" t="n">
        <f aca="false">T1637-U1637</f>
        <v>0.0166205881435517</v>
      </c>
      <c r="Y1637" s="28"/>
      <c r="Z1637" s="28"/>
    </row>
    <row r="1638" customFormat="false" ht="14.65" hidden="false" customHeight="false" outlineLevel="0" collapsed="false">
      <c r="A1638" s="11" t="n">
        <v>2006.1</v>
      </c>
      <c r="B1638" s="1" t="n">
        <v>1363.38</v>
      </c>
      <c r="C1638" s="2" t="n">
        <f aca="false">C1637*2/3+C1640/3</f>
        <v>24.36</v>
      </c>
      <c r="D1638" s="1" t="n">
        <f aca="false">D1637*2/3+D1640/3</f>
        <v>79.55</v>
      </c>
      <c r="E1638" s="1" t="n">
        <v>201.8</v>
      </c>
      <c r="F1638" s="2" t="n">
        <f aca="false">F1637+1/12</f>
        <v>2006.79166666654</v>
      </c>
      <c r="G1638" s="31" t="n">
        <v>4.73</v>
      </c>
      <c r="H1638" s="2" t="n">
        <v>2172.36834469772</v>
      </c>
      <c r="I1638" s="2" t="n">
        <v>38.8144852329039</v>
      </c>
      <c r="J1638" s="4" t="n">
        <f aca="false">J1637*((H1638+(I1638/12))/H1637)</f>
        <v>1027423.32194186</v>
      </c>
      <c r="K1638" s="2" t="n">
        <f aca="false">D1638*$E$1862/E1638</f>
        <v>126.752557482656</v>
      </c>
      <c r="L1638" s="4" t="n">
        <f aca="false">K1638*(J1638/H1638)</f>
        <v>59947.7220294234</v>
      </c>
      <c r="M1638" s="26" t="n">
        <f aca="false">H1638/AVERAGE(K1518:K1637)</f>
        <v>26.5380402821017</v>
      </c>
      <c r="O1638" s="6" t="n">
        <f aca="false">J1638/AVERAGE(L1518:L1637)</f>
        <v>28.6176602020083</v>
      </c>
      <c r="Q1638" s="29" t="n">
        <f aca="false">1/M1638-(G1638/100-(((E1638/E1518)^(1/10))-1))</f>
        <v>0.0149573944797807</v>
      </c>
      <c r="R1638" s="3" t="n">
        <f aca="false">((G1638/G1639+G1638/1200+((1+G1639/1200)^(-119))*(1-G1638/G1639)))</f>
        <v>1.01427776593418</v>
      </c>
      <c r="S1638" s="3" t="n">
        <f aca="false">S1637*R1637*E1637/E1638</f>
        <v>37.0622212083571</v>
      </c>
      <c r="T1638" s="9" t="n">
        <f aca="false">(($J1758/$J1638)^(1/10)-1)</f>
        <v>0.0493173124438537</v>
      </c>
      <c r="U1638" s="9" t="n">
        <f aca="false">(($S1758/$S1638)^(1/10)-1)</f>
        <v>0.0355616202131597</v>
      </c>
      <c r="V1638" s="9" t="n">
        <f aca="false">T1638-U1638</f>
        <v>0.0137556922306941</v>
      </c>
      <c r="Y1638" s="28"/>
      <c r="Z1638" s="28"/>
    </row>
    <row r="1639" customFormat="false" ht="14.65" hidden="false" customHeight="false" outlineLevel="0" collapsed="false">
      <c r="A1639" s="11" t="n">
        <v>2006.11</v>
      </c>
      <c r="B1639" s="1" t="n">
        <v>1388.64</v>
      </c>
      <c r="C1639" s="2" t="n">
        <f aca="false">C1637/3+C1640*2/3</f>
        <v>24.62</v>
      </c>
      <c r="D1639" s="1" t="n">
        <f aca="false">D1637/3+D1640*2/3</f>
        <v>80.53</v>
      </c>
      <c r="E1639" s="1" t="n">
        <v>201.5</v>
      </c>
      <c r="F1639" s="2" t="n">
        <f aca="false">F1638+1/12</f>
        <v>2006.87499999988</v>
      </c>
      <c r="G1639" s="31" t="n">
        <v>4.6</v>
      </c>
      <c r="H1639" s="2" t="n">
        <v>2215.91108129032</v>
      </c>
      <c r="I1639" s="2" t="n">
        <v>39.2871664516129</v>
      </c>
      <c r="J1639" s="4" t="n">
        <f aca="false">J1638*((H1639+(I1639/12))/H1638)</f>
        <v>1049565.30158477</v>
      </c>
      <c r="K1639" s="2" t="n">
        <f aca="false">D1639*$E$1862/E1639</f>
        <v>128.505098064516</v>
      </c>
      <c r="L1639" s="4" t="n">
        <f aca="false">K1639*(J1639/H1639)</f>
        <v>60866.3827461557</v>
      </c>
      <c r="M1639" s="26" t="n">
        <f aca="false">H1639/AVERAGE(K1519:K1638)</f>
        <v>26.9280202708565</v>
      </c>
      <c r="O1639" s="6" t="n">
        <f aca="false">J1639/AVERAGE(L1519:L1638)</f>
        <v>29.0349954885669</v>
      </c>
      <c r="Q1639" s="29" t="n">
        <f aca="false">1/M1639-(G1639/100-(((E1639/E1519)^(1/10))-1))</f>
        <v>0.0153653179929299</v>
      </c>
      <c r="R1639" s="3" t="n">
        <f aca="false">((G1639/G1640+G1639/1200+((1+G1640/1200)^(-119))*(1-G1639/G1640)))</f>
        <v>1.00701954036934</v>
      </c>
      <c r="S1639" s="3" t="n">
        <f aca="false">S1638*R1638*E1638/E1639</f>
        <v>37.6473542532216</v>
      </c>
      <c r="T1639" s="9" t="n">
        <f aca="false">(($J1759/$J1639)^(1/10)-1)</f>
        <v>0.0484974079173686</v>
      </c>
      <c r="U1639" s="9" t="n">
        <f aca="false">(($S1759/$S1639)^(1/10)-1)</f>
        <v>0.0306949946067354</v>
      </c>
      <c r="V1639" s="9" t="n">
        <f aca="false">T1639-U1639</f>
        <v>0.0178024133106331</v>
      </c>
      <c r="Y1639" s="28"/>
      <c r="Z1639" s="28"/>
    </row>
    <row r="1640" customFormat="false" ht="14.65" hidden="false" customHeight="false" outlineLevel="0" collapsed="false">
      <c r="A1640" s="11" t="n">
        <v>2006.12</v>
      </c>
      <c r="B1640" s="1" t="n">
        <v>1416.42</v>
      </c>
      <c r="C1640" s="2" t="n">
        <v>24.88</v>
      </c>
      <c r="D1640" s="1" t="n">
        <v>81.51</v>
      </c>
      <c r="E1640" s="1" t="n">
        <v>201.8</v>
      </c>
      <c r="F1640" s="2" t="n">
        <f aca="false">F1639+1/12</f>
        <v>2006.95833333321</v>
      </c>
      <c r="G1640" s="31" t="n">
        <v>4.56</v>
      </c>
      <c r="H1640" s="2" t="n">
        <v>2256.88067215064</v>
      </c>
      <c r="I1640" s="2" t="n">
        <v>39.6430374628345</v>
      </c>
      <c r="J1640" s="4" t="n">
        <f aca="false">J1639*((H1640+(I1640/12))/H1639)</f>
        <v>1070535.27239888</v>
      </c>
      <c r="K1640" s="2" t="n">
        <f aca="false">D1640*$E$1862/E1640</f>
        <v>129.875562041625</v>
      </c>
      <c r="L1640" s="4" t="n">
        <f aca="false">K1640*(J1640/H1640)</f>
        <v>61605.5478270801</v>
      </c>
      <c r="M1640" s="26" t="n">
        <f aca="false">H1640/AVERAGE(K1520:K1639)</f>
        <v>27.2826897875717</v>
      </c>
      <c r="O1640" s="6" t="n">
        <f aca="false">J1640/AVERAGE(L1520:L1639)</f>
        <v>29.4132824716607</v>
      </c>
      <c r="Q1640" s="29" t="n">
        <f aca="false">1/M1640-(G1640/100-(((E1640/E1520)^(1/10))-1))</f>
        <v>0.015434945553058</v>
      </c>
      <c r="R1640" s="3" t="n">
        <f aca="false">((G1640/G1641+G1640/1200+((1+G1641/1200)^(-119))*(1-G1640/G1641)))</f>
        <v>0.988014932440402</v>
      </c>
      <c r="S1640" s="3" t="n">
        <f aca="false">S1639*R1639*E1639/E1640</f>
        <v>37.8552611858497</v>
      </c>
      <c r="T1640" s="9" t="n">
        <f aca="false">(($J1760/$J1640)^(1/10)-1)</f>
        <v>0.0504493547699512</v>
      </c>
      <c r="U1640" s="9" t="n">
        <f aca="false">(($S1760/$S1640)^(1/10)-1)</f>
        <v>0.0270727733116274</v>
      </c>
      <c r="V1640" s="9" t="n">
        <f aca="false">T1640-U1640</f>
        <v>0.0233765814583238</v>
      </c>
      <c r="Y1640" s="28"/>
      <c r="Z1640" s="28"/>
    </row>
    <row r="1641" customFormat="false" ht="14.65" hidden="false" customHeight="false" outlineLevel="0" collapsed="false">
      <c r="A1641" s="11" t="n">
        <v>2007.01</v>
      </c>
      <c r="B1641" s="1" t="n">
        <v>1424.16</v>
      </c>
      <c r="C1641" s="2" t="n">
        <f aca="false">C1640*2/3+C1643/3</f>
        <v>25.0833333333333</v>
      </c>
      <c r="D1641" s="1" t="n">
        <f aca="false">D1640*2/3+D1643/3</f>
        <v>82.0566666666667</v>
      </c>
      <c r="E1641" s="1" t="n">
        <v>202.416</v>
      </c>
      <c r="F1641" s="2" t="n">
        <f aca="false">F1640+1/12</f>
        <v>2007.04166666654</v>
      </c>
      <c r="G1641" s="31" t="n">
        <v>4.76</v>
      </c>
      <c r="H1641" s="2" t="n">
        <v>2262.30759781835</v>
      </c>
      <c r="I1641" s="2" t="n">
        <v>39.8453934800938</v>
      </c>
      <c r="J1641" s="4" t="n">
        <f aca="false">J1640*((H1641+(I1641/12))/H1640)</f>
        <v>1074684.52748672</v>
      </c>
      <c r="K1641" s="2" t="n">
        <f aca="false">D1641*$E$1862/E1641</f>
        <v>130.348711136142</v>
      </c>
      <c r="L1641" s="4" t="n">
        <f aca="false">K1641*(J1641/H1641)</f>
        <v>61920.7322518549</v>
      </c>
      <c r="M1641" s="26" t="n">
        <f aca="false">H1641/AVERAGE(K1521:K1640)</f>
        <v>27.2075366568071</v>
      </c>
      <c r="O1641" s="6" t="n">
        <f aca="false">J1641/AVERAGE(L1521:L1640)</f>
        <v>29.3278385127927</v>
      </c>
      <c r="Q1641" s="29" t="n">
        <f aca="false">1/M1641-(G1641/100-(((E1641/E1521)^(1/10))-1))</f>
        <v>0.0135259718821528</v>
      </c>
      <c r="R1641" s="3" t="n">
        <f aca="false">((G1641/G1642+G1641/1200+((1+G1642/1200)^(-119))*(1-G1641/G1642)))</f>
        <v>1.0071294888775</v>
      </c>
      <c r="S1641" s="3" t="n">
        <f aca="false">S1640*R1640*E1640/E1641</f>
        <v>37.2877414759294</v>
      </c>
      <c r="T1641" s="9" t="n">
        <f aca="false">(($J1761/$J1641)^(1/10)-1)</f>
        <v>0.0509329969381405</v>
      </c>
      <c r="U1641" s="9" t="n">
        <f aca="false">(($S1761/$S1641)^(1/10)-1)</f>
        <v>0.0287817271497377</v>
      </c>
      <c r="V1641" s="9" t="n">
        <f aca="false">T1641-U1641</f>
        <v>0.0221512697884028</v>
      </c>
      <c r="Y1641" s="28"/>
      <c r="Z1641" s="28"/>
    </row>
    <row r="1642" customFormat="false" ht="14.65" hidden="false" customHeight="false" outlineLevel="0" collapsed="false">
      <c r="A1642" s="11" t="n">
        <v>2007.02</v>
      </c>
      <c r="B1642" s="1" t="n">
        <v>1444.8</v>
      </c>
      <c r="C1642" s="2" t="n">
        <f aca="false">C1640/3+C1643*2/3</f>
        <v>25.2866666666667</v>
      </c>
      <c r="D1642" s="1" t="n">
        <f aca="false">D1640/3+D1643*2/3</f>
        <v>82.6033333333333</v>
      </c>
      <c r="E1642" s="1" t="n">
        <v>203.499</v>
      </c>
      <c r="F1642" s="2" t="n">
        <f aca="false">F1641+1/12</f>
        <v>2007.12499999988</v>
      </c>
      <c r="G1642" s="31" t="n">
        <v>4.72</v>
      </c>
      <c r="H1642" s="2" t="n">
        <v>2282.88041513718</v>
      </c>
      <c r="I1642" s="2" t="n">
        <v>39.9546207761873</v>
      </c>
      <c r="J1642" s="4" t="n">
        <f aca="false">J1641*((H1642+(I1642/12))/H1641)</f>
        <v>1086039.08696982</v>
      </c>
      <c r="K1642" s="2" t="n">
        <f aca="false">D1642*$E$1862/E1642</f>
        <v>130.518778994819</v>
      </c>
      <c r="L1642" s="4" t="n">
        <f aca="false">K1642*(J1642/H1642)</f>
        <v>62091.949552877</v>
      </c>
      <c r="M1642" s="26" t="n">
        <f aca="false">H1642/AVERAGE(K1522:K1641)</f>
        <v>27.3151814135166</v>
      </c>
      <c r="O1642" s="6" t="n">
        <f aca="false">J1642/AVERAGE(L1522:L1641)</f>
        <v>29.4391866294403</v>
      </c>
      <c r="Q1642" s="29" t="n">
        <f aca="false">1/M1642-(G1642/100-(((E1642/E1522)^(1/10))-1))</f>
        <v>0.0140063462140005</v>
      </c>
      <c r="R1642" s="3" t="n">
        <f aca="false">((G1642/G1643+G1642/1200+((1+G1643/1200)^(-119))*(1-G1642/G1643)))</f>
        <v>1.01667816147735</v>
      </c>
      <c r="S1642" s="3" t="n">
        <f aca="false">S1641*R1641*E1641/E1642</f>
        <v>37.3537278403717</v>
      </c>
      <c r="T1642" s="9" t="n">
        <f aca="false">(($J1762/$J1642)^(1/10)-1)</f>
        <v>0.0521733038014487</v>
      </c>
      <c r="U1642" s="9" t="n">
        <f aca="false">(($S1762/$S1642)^(1/10)-1)</f>
        <v>0.0285752077732222</v>
      </c>
      <c r="V1642" s="9" t="n">
        <f aca="false">T1642-U1642</f>
        <v>0.0235980960282265</v>
      </c>
      <c r="Y1642" s="28"/>
      <c r="Z1642" s="28"/>
    </row>
    <row r="1643" customFormat="false" ht="14.65" hidden="false" customHeight="false" outlineLevel="0" collapsed="false">
      <c r="A1643" s="11" t="n">
        <v>2007.03</v>
      </c>
      <c r="B1643" s="1" t="n">
        <v>1406.95</v>
      </c>
      <c r="C1643" s="2" t="n">
        <v>25.49</v>
      </c>
      <c r="D1643" s="1" t="n">
        <v>83.15</v>
      </c>
      <c r="E1643" s="1" t="n">
        <v>205.352</v>
      </c>
      <c r="F1643" s="2" t="n">
        <f aca="false">F1642+1/12</f>
        <v>2007.20833333321</v>
      </c>
      <c r="G1643" s="31" t="n">
        <v>4.56</v>
      </c>
      <c r="H1643" s="2" t="n">
        <v>2203.01490562546</v>
      </c>
      <c r="I1643" s="2" t="n">
        <v>39.9124701975145</v>
      </c>
      <c r="J1643" s="4" t="n">
        <f aca="false">J1642*((H1643+(I1643/12))/H1642)</f>
        <v>1049626.81766231</v>
      </c>
      <c r="K1643" s="2" t="n">
        <f aca="false">D1643*$E$1862/E1643</f>
        <v>130.197014394795</v>
      </c>
      <c r="L1643" s="4" t="n">
        <f aca="false">K1643*(J1643/H1643)</f>
        <v>62032.3891315404</v>
      </c>
      <c r="M1643" s="26" t="n">
        <f aca="false">H1643/AVERAGE(K1523:K1642)</f>
        <v>26.2276055546509</v>
      </c>
      <c r="O1643" s="6" t="n">
        <f aca="false">J1643/AVERAGE(L1523:L1642)</f>
        <v>28.2640702216881</v>
      </c>
      <c r="Q1643" s="29" t="n">
        <f aca="false">1/M1643-(G1643/100-(((E1643/E1523)^(1/10))-1))</f>
        <v>0.0177969290207276</v>
      </c>
      <c r="R1643" s="3" t="n">
        <f aca="false">((G1643/G1644+G1643/1200+((1+G1644/1200)^(-119))*(1-G1643/G1644)))</f>
        <v>0.993506637215472</v>
      </c>
      <c r="S1643" s="3" t="n">
        <f aca="false">S1642*R1642*E1642/E1643</f>
        <v>37.6340352662906</v>
      </c>
      <c r="T1643" s="9" t="n">
        <f aca="false">(($J1763/$J1643)^(1/10)-1)</f>
        <v>0.0575149553665648</v>
      </c>
      <c r="U1643" s="9" t="n">
        <f aca="false">(($S1763/$S1643)^(1/10)-1)</f>
        <v>0.0273881731702677</v>
      </c>
      <c r="V1643" s="9" t="n">
        <f aca="false">T1643-U1643</f>
        <v>0.0301267821962972</v>
      </c>
      <c r="Y1643" s="28"/>
      <c r="Z1643" s="28"/>
    </row>
    <row r="1644" customFormat="false" ht="14.65" hidden="false" customHeight="false" outlineLevel="0" collapsed="false">
      <c r="A1644" s="11" t="n">
        <v>2007.04</v>
      </c>
      <c r="B1644" s="1" t="n">
        <v>1463.64</v>
      </c>
      <c r="C1644" s="2" t="n">
        <f aca="false">C1643*2/3+C1646/3</f>
        <v>25.7166666666667</v>
      </c>
      <c r="D1644" s="1" t="n">
        <f aca="false">D1643*2/3+D1646/3</f>
        <v>83.74</v>
      </c>
      <c r="E1644" s="1" t="n">
        <v>206.686</v>
      </c>
      <c r="F1644" s="2" t="n">
        <f aca="false">F1643+1/12</f>
        <v>2007.29166666654</v>
      </c>
      <c r="G1644" s="31" t="n">
        <v>4.69</v>
      </c>
      <c r="H1644" s="2" t="n">
        <v>2276.98892464898</v>
      </c>
      <c r="I1644" s="2" t="n">
        <v>40.0074917185167</v>
      </c>
      <c r="J1644" s="4" t="n">
        <f aca="false">J1643*((H1644+(I1644/12))/H1643)</f>
        <v>1086460.21598449</v>
      </c>
      <c r="K1644" s="2" t="n">
        <f aca="false">D1644*$E$1862/E1644</f>
        <v>130.2745569608</v>
      </c>
      <c r="L1644" s="4" t="n">
        <f aca="false">K1644*(J1644/H1644)</f>
        <v>62160.2159592122</v>
      </c>
      <c r="M1644" s="26" t="n">
        <f aca="false">H1644/AVERAGE(K1524:K1643)</f>
        <v>26.9762683141891</v>
      </c>
      <c r="O1644" s="6" t="n">
        <f aca="false">J1644/AVERAGE(L1524:L1643)</f>
        <v>29.0666424430299</v>
      </c>
      <c r="Q1644" s="29" t="n">
        <f aca="false">1/M1644-(G1644/100-(((E1644/E1524)^(1/10))-1))</f>
        <v>0.0159747216693736</v>
      </c>
      <c r="R1644" s="3" t="n">
        <f aca="false">((G1644/G1645+G1644/1200+((1+G1645/1200)^(-119))*(1-G1644/G1645)))</f>
        <v>0.999170636903257</v>
      </c>
      <c r="S1644" s="3" t="n">
        <f aca="false">S1643*R1643*E1643/E1644</f>
        <v>37.1483421481325</v>
      </c>
      <c r="T1644" s="9" t="n">
        <f aca="false">(($J1764/$J1644)^(1/10)-1)</f>
        <v>0.0534004999617186</v>
      </c>
      <c r="U1644" s="9" t="n">
        <f aca="false">(($S1764/$S1644)^(1/10)-1)</f>
        <v>0.0302567309456312</v>
      </c>
      <c r="V1644" s="9" t="n">
        <f aca="false">T1644-U1644</f>
        <v>0.0231437690160874</v>
      </c>
      <c r="Y1644" s="28"/>
      <c r="Z1644" s="28"/>
    </row>
    <row r="1645" customFormat="false" ht="14.65" hidden="false" customHeight="false" outlineLevel="0" collapsed="false">
      <c r="A1645" s="11" t="n">
        <v>2007.05</v>
      </c>
      <c r="B1645" s="1" t="n">
        <v>1511.14</v>
      </c>
      <c r="C1645" s="2" t="n">
        <f aca="false">C1643/3+C1646*2/3</f>
        <v>25.9433333333333</v>
      </c>
      <c r="D1645" s="1" t="n">
        <f aca="false">D1643/3+D1646*2/3</f>
        <v>84.33</v>
      </c>
      <c r="E1645" s="1" t="n">
        <v>207.949</v>
      </c>
      <c r="F1645" s="2" t="n">
        <f aca="false">F1644+1/12</f>
        <v>2007.37499999988</v>
      </c>
      <c r="G1645" s="31" t="n">
        <v>4.75</v>
      </c>
      <c r="H1645" s="2" t="n">
        <v>2336.60646543143</v>
      </c>
      <c r="I1645" s="2" t="n">
        <v>40.1149863027313</v>
      </c>
      <c r="J1645" s="4" t="n">
        <f aca="false">J1644*((H1645+(I1645/12))/H1644)</f>
        <v>1116501.65809166</v>
      </c>
      <c r="K1645" s="2" t="n">
        <f aca="false">D1645*$E$1862/E1645</f>
        <v>130.395610750713</v>
      </c>
      <c r="L1645" s="4" t="n">
        <f aca="false">K1645*(J1645/H1645)</f>
        <v>62306.9899723851</v>
      </c>
      <c r="M1645" s="26" t="n">
        <f aca="false">H1645/AVERAGE(K1525:K1644)</f>
        <v>27.5484904518513</v>
      </c>
      <c r="O1645" s="6" t="n">
        <f aca="false">J1645/AVERAGE(L1525:L1644)</f>
        <v>29.6781593055392</v>
      </c>
      <c r="Q1645" s="29" t="n">
        <f aca="false">1/M1645-(G1645/100-(((E1645/E1525)^(1/10))-1))</f>
        <v>0.0152939492475641</v>
      </c>
      <c r="R1645" s="3" t="n">
        <f aca="false">((G1645/G1646+G1645/1200+((1+G1646/1200)^(-119))*(1-G1645/G1646)))</f>
        <v>0.97676125696679</v>
      </c>
      <c r="S1645" s="3" t="n">
        <f aca="false">S1644*R1644*E1644/E1645</f>
        <v>36.8920954673285</v>
      </c>
      <c r="T1645" s="9" t="n">
        <f aca="false">(($J1765/$J1645)^(1/10)-1)</f>
        <v>0.0522068436002412</v>
      </c>
      <c r="U1645" s="9" t="n">
        <f aca="false">(($S1765/$S1645)^(1/10)-1)</f>
        <v>0.0310794417687088</v>
      </c>
      <c r="V1645" s="9" t="n">
        <f aca="false">T1645-U1645</f>
        <v>0.0211274018315324</v>
      </c>
      <c r="Y1645" s="28"/>
      <c r="Z1645" s="28"/>
    </row>
    <row r="1646" customFormat="false" ht="14.65" hidden="false" customHeight="false" outlineLevel="0" collapsed="false">
      <c r="A1646" s="11" t="n">
        <v>2007.06</v>
      </c>
      <c r="B1646" s="1" t="n">
        <v>1514.19</v>
      </c>
      <c r="C1646" s="2" t="n">
        <v>26.17</v>
      </c>
      <c r="D1646" s="1" t="n">
        <v>84.92</v>
      </c>
      <c r="E1646" s="1" t="n">
        <v>208.352</v>
      </c>
      <c r="F1646" s="2" t="n">
        <f aca="false">F1645+1/12</f>
        <v>2007.45833333321</v>
      </c>
      <c r="G1646" s="31" t="n">
        <v>5.1</v>
      </c>
      <c r="H1646" s="2" t="n">
        <v>2336.79389197128</v>
      </c>
      <c r="I1646" s="2" t="n">
        <v>40.3872011787744</v>
      </c>
      <c r="J1646" s="4" t="n">
        <f aca="false">J1645*((H1646+(I1646/12))/H1645)</f>
        <v>1118199.40231661</v>
      </c>
      <c r="K1646" s="2" t="n">
        <f aca="false">D1646*$E$1862/E1646</f>
        <v>131.053921440639</v>
      </c>
      <c r="L1646" s="4" t="n">
        <f aca="false">K1646*(J1646/H1646)</f>
        <v>62711.7424132551</v>
      </c>
      <c r="M1646" s="26" t="n">
        <f aca="false">H1646/AVERAGE(K1526:K1645)</f>
        <v>27.4182627404106</v>
      </c>
      <c r="O1646" s="6" t="n">
        <f aca="false">J1646/AVERAGE(L1526:L1645)</f>
        <v>29.5333181529447</v>
      </c>
      <c r="Q1646" s="29" t="n">
        <f aca="false">1/M1646-(G1646/100-(((E1646/E1526)^(1/10))-1))</f>
        <v>0.0120369508715579</v>
      </c>
      <c r="R1646" s="3" t="n">
        <f aca="false">((G1646/G1647+G1646/1200+((1+G1647/1200)^(-119))*(1-G1646/G1647)))</f>
        <v>1.01205618244066</v>
      </c>
      <c r="S1646" s="3" t="n">
        <f aca="false">S1645*R1645*E1645/E1646</f>
        <v>35.9650701276743</v>
      </c>
      <c r="T1646" s="9" t="n">
        <f aca="false">(($J1766/$J1646)^(1/10)-1)</f>
        <v>0.0538065470688238</v>
      </c>
      <c r="U1646" s="9" t="n">
        <f aca="false">(($S1766/$S1646)^(1/10)-1)</f>
        <v>0.0348174842395024</v>
      </c>
      <c r="V1646" s="9" t="n">
        <f aca="false">T1646-U1646</f>
        <v>0.0189890628293214</v>
      </c>
      <c r="Y1646" s="28"/>
      <c r="Z1646" s="28"/>
    </row>
    <row r="1647" customFormat="false" ht="15.05" hidden="false" customHeight="false" outlineLevel="0" collapsed="false">
      <c r="A1647" s="11" t="n">
        <v>2007.07</v>
      </c>
      <c r="B1647" s="32" t="n">
        <v>1520.71</v>
      </c>
      <c r="C1647" s="2" t="n">
        <f aca="false">C1646*2/3+C1649/3</f>
        <v>26.44</v>
      </c>
      <c r="D1647" s="1" t="n">
        <f aca="false">D1646*2/3+D1649/3</f>
        <v>82.8133333333333</v>
      </c>
      <c r="E1647" s="1" t="n">
        <v>208.299</v>
      </c>
      <c r="F1647" s="2" t="n">
        <f aca="false">F1646+1/12</f>
        <v>2007.54166666654</v>
      </c>
      <c r="G1647" s="31" t="n">
        <v>5</v>
      </c>
      <c r="H1647" s="2" t="n">
        <v>2347.4531074081</v>
      </c>
      <c r="I1647" s="2" t="n">
        <v>40.8142644947888</v>
      </c>
      <c r="J1647" s="4" t="n">
        <f aca="false">J1646*((H1647+(I1647/12))/H1646)</f>
        <v>1124927.56758826</v>
      </c>
      <c r="K1647" s="2" t="n">
        <f aca="false">D1647*$E$1862/E1647</f>
        <v>127.83529842518</v>
      </c>
      <c r="L1647" s="4" t="n">
        <f aca="false">K1647*(J1647/H1647)</f>
        <v>61260.2018994696</v>
      </c>
      <c r="M1647" s="26" t="n">
        <f aca="false">H1647/AVERAGE(K1527:K1646)</f>
        <v>27.4100881672043</v>
      </c>
      <c r="O1647" s="6" t="n">
        <f aca="false">J1647/AVERAGE(L1527:L1646)</f>
        <v>29.5203107089906</v>
      </c>
      <c r="Q1647" s="29" t="n">
        <f aca="false">1/M1647-(G1647/100-(((E1647/E1527)^(1/10))-1))</f>
        <v>0.0128937221575726</v>
      </c>
      <c r="R1647" s="3" t="n">
        <f aca="false">((G1647/G1648+G1647/1200+((1+G1648/1200)^(-119))*(1-G1647/G1648)))</f>
        <v>1.03032002569805</v>
      </c>
      <c r="S1647" s="3" t="n">
        <f aca="false">S1646*R1646*E1646/E1647</f>
        <v>36.4079329229435</v>
      </c>
      <c r="T1647" s="9" t="n">
        <f aca="false">(($J1767/$J1647)^(1/10)-1)</f>
        <v>0.0542842748564367</v>
      </c>
      <c r="U1647" s="9" t="n">
        <f aca="false">(($S1767/$S1647)^(1/10)-1)</f>
        <v>0.0326180659996109</v>
      </c>
      <c r="V1647" s="9" t="n">
        <f aca="false">T1647-U1647</f>
        <v>0.0216662088568258</v>
      </c>
      <c r="Y1647" s="28"/>
      <c r="Z1647" s="28"/>
    </row>
    <row r="1648" customFormat="false" ht="14.65" hidden="false" customHeight="false" outlineLevel="0" collapsed="false">
      <c r="A1648" s="11" t="n">
        <v>2007.08</v>
      </c>
      <c r="B1648" s="1" t="n">
        <v>1454.62</v>
      </c>
      <c r="C1648" s="2" t="n">
        <f aca="false">C1646/3+C1649*2/3</f>
        <v>26.71</v>
      </c>
      <c r="D1648" s="1" t="n">
        <f aca="false">D1646/3+D1649*2/3</f>
        <v>80.7066666666667</v>
      </c>
      <c r="E1648" s="1" t="n">
        <v>207.917</v>
      </c>
      <c r="F1648" s="2" t="n">
        <f aca="false">F1647+1/12</f>
        <v>2007.62499999988</v>
      </c>
      <c r="G1648" s="31" t="n">
        <v>4.67</v>
      </c>
      <c r="H1648" s="2" t="n">
        <v>2249.55835280424</v>
      </c>
      <c r="I1648" s="2" t="n">
        <v>41.3068042536204</v>
      </c>
      <c r="J1648" s="4" t="n">
        <f aca="false">J1647*((H1648+(I1648/12))/H1647)</f>
        <v>1079664.79140271</v>
      </c>
      <c r="K1648" s="2" t="n">
        <f aca="false">D1648*$E$1862/E1648</f>
        <v>124.812223210865</v>
      </c>
      <c r="L1648" s="4" t="n">
        <f aca="false">K1648*(J1648/H1648)</f>
        <v>59903.0306413187</v>
      </c>
      <c r="M1648" s="26" t="n">
        <f aca="false">H1648/AVERAGE(K1528:K1647)</f>
        <v>26.1486071893123</v>
      </c>
      <c r="O1648" s="6" t="n">
        <f aca="false">J1648/AVERAGE(L1528:L1647)</f>
        <v>28.1608843390069</v>
      </c>
      <c r="Q1648" s="29" t="n">
        <f aca="false">1/M1648-(G1648/100-(((E1648/E1528)^(1/10))-1))</f>
        <v>0.0175737492485138</v>
      </c>
      <c r="R1648" s="3" t="n">
        <f aca="false">((G1648/G1649+G1648/1200+((1+G1649/1200)^(-119))*(1-G1648/G1649)))</f>
        <v>1.01586200781488</v>
      </c>
      <c r="S1648" s="3" t="n">
        <f aca="false">S1647*R1647*E1647/E1648</f>
        <v>37.5807417908457</v>
      </c>
      <c r="T1648" s="9" t="n">
        <f aca="false">(($J1768/$J1648)^(1/10)-1)</f>
        <v>0.0585695348184874</v>
      </c>
      <c r="U1648" s="9" t="n">
        <f aca="false">(($S1768/$S1648)^(1/10)-1)</f>
        <v>0.0302414301472083</v>
      </c>
      <c r="V1648" s="9" t="n">
        <f aca="false">T1648-U1648</f>
        <v>0.0283281046712791</v>
      </c>
      <c r="Y1648" s="28"/>
      <c r="Z1648" s="28"/>
    </row>
    <row r="1649" customFormat="false" ht="14.65" hidden="false" customHeight="false" outlineLevel="0" collapsed="false">
      <c r="A1649" s="11" t="n">
        <v>2007.09</v>
      </c>
      <c r="B1649" s="1" t="n">
        <v>1497.12</v>
      </c>
      <c r="C1649" s="2" t="n">
        <v>26.98</v>
      </c>
      <c r="D1649" s="1" t="n">
        <v>78.6</v>
      </c>
      <c r="E1649" s="1" t="n">
        <v>208.49</v>
      </c>
      <c r="F1649" s="2" t="n">
        <f aca="false">F1648+1/12</f>
        <v>2007.70833333321</v>
      </c>
      <c r="G1649" s="31" t="n">
        <v>4.52</v>
      </c>
      <c r="H1649" s="2" t="n">
        <v>2308.92109472876</v>
      </c>
      <c r="I1649" s="2" t="n">
        <v>41.6096846851168</v>
      </c>
      <c r="J1649" s="4" t="n">
        <f aca="false">J1648*((H1649+(I1649/12))/H1648)</f>
        <v>1109819.85343394</v>
      </c>
      <c r="K1649" s="2" t="n">
        <f aca="false">D1649*$E$1862/E1649</f>
        <v>121.220208163461</v>
      </c>
      <c r="L1649" s="4" t="n">
        <f aca="false">K1649*(J1649/H1649)</f>
        <v>58266.4318691274</v>
      </c>
      <c r="M1649" s="26" t="n">
        <f aca="false">H1649/AVERAGE(K1529:K1648)</f>
        <v>26.7257430476969</v>
      </c>
      <c r="O1649" s="6" t="n">
        <f aca="false">J1649/AVERAGE(L1529:L1648)</f>
        <v>28.781596977212</v>
      </c>
      <c r="Q1649" s="29" t="n">
        <f aca="false">1/M1649-(G1649/100-(((E1649/E1529)^(1/10))-1))</f>
        <v>0.0182753634504339</v>
      </c>
      <c r="R1649" s="3" t="n">
        <f aca="false">((G1649/G1650+G1649/1200+((1+G1650/1200)^(-119))*(1-G1649/G1650)))</f>
        <v>1.00296901202489</v>
      </c>
      <c r="S1649" s="3" t="n">
        <f aca="false">S1648*R1648*E1648/E1649</f>
        <v>38.0719251104728</v>
      </c>
      <c r="T1649" s="9" t="n">
        <f aca="false">(($J1769/$J1649)^(1/10)-1)</f>
        <v>0.056832789146239</v>
      </c>
      <c r="U1649" s="9" t="n">
        <f aca="false">(($S1769/$S1649)^(1/10)-1)</f>
        <v>0.0286418653723788</v>
      </c>
      <c r="V1649" s="9" t="n">
        <f aca="false">T1649-U1649</f>
        <v>0.0281909237738602</v>
      </c>
      <c r="Y1649" s="28"/>
      <c r="Z1649" s="28"/>
    </row>
    <row r="1650" customFormat="false" ht="14.65" hidden="false" customHeight="false" outlineLevel="0" collapsed="false">
      <c r="A1650" s="11" t="n">
        <v>2007.1</v>
      </c>
      <c r="B1650" s="1" t="n">
        <v>1539.66</v>
      </c>
      <c r="C1650" s="2" t="n">
        <f aca="false">C1649*2/3+C1652/3</f>
        <v>27.23</v>
      </c>
      <c r="D1650" s="1" t="n">
        <f aca="false">D1649*2/3+D1652/3</f>
        <v>74.46</v>
      </c>
      <c r="E1650" s="1" t="n">
        <v>208.936</v>
      </c>
      <c r="F1650" s="2" t="n">
        <f aca="false">F1649+1/12</f>
        <v>2007.79166666654</v>
      </c>
      <c r="G1650" s="31" t="n">
        <v>4.53</v>
      </c>
      <c r="H1650" s="2" t="n">
        <v>2369.45933549029</v>
      </c>
      <c r="I1650" s="2" t="n">
        <v>41.9056010452962</v>
      </c>
      <c r="J1650" s="4" t="n">
        <f aca="false">J1649*((H1650+(I1650/12))/H1649)</f>
        <v>1140597.07689654</v>
      </c>
      <c r="K1650" s="2" t="n">
        <f aca="false">D1650*$E$1862/E1650</f>
        <v>114.590196615231</v>
      </c>
      <c r="L1650" s="4" t="n">
        <f aca="false">K1650*(J1650/H1650)</f>
        <v>55160.7876711196</v>
      </c>
      <c r="M1650" s="26" t="n">
        <f aca="false">H1650/AVERAGE(K1530:K1649)</f>
        <v>27.320648130462</v>
      </c>
      <c r="O1650" s="6" t="n">
        <f aca="false">J1650/AVERAGE(L1530:L1649)</f>
        <v>29.421547626363</v>
      </c>
      <c r="Q1650" s="29" t="n">
        <f aca="false">1/M1650-(G1650/100-(((E1650/E1530)^(1/10))-1))</f>
        <v>0.0173255787102558</v>
      </c>
      <c r="R1650" s="3" t="n">
        <f aca="false">((G1650/G1651+G1650/1200+((1+G1651/1200)^(-119))*(1-G1650/G1651)))</f>
        <v>1.03462380878571</v>
      </c>
      <c r="S1650" s="3" t="n">
        <f aca="false">S1649*R1649*E1649/E1650</f>
        <v>38.1034505429636</v>
      </c>
      <c r="T1650" s="9" t="n">
        <f aca="false">(($J1770/$J1650)^(1/10)-1)</f>
        <v>0.0568610103679494</v>
      </c>
      <c r="U1650" s="9" t="n">
        <f aca="false">(($S1770/$S1650)^(1/10)-1)</f>
        <v>0.0273493836918404</v>
      </c>
      <c r="V1650" s="9" t="n">
        <f aca="false">T1650-U1650</f>
        <v>0.0295116266761091</v>
      </c>
      <c r="Y1650" s="28"/>
      <c r="Z1650" s="28"/>
    </row>
    <row r="1651" customFormat="false" ht="14.65" hidden="false" customHeight="false" outlineLevel="0" collapsed="false">
      <c r="A1651" s="11" t="n">
        <v>2007.11</v>
      </c>
      <c r="B1651" s="1" t="n">
        <v>1463.39</v>
      </c>
      <c r="C1651" s="2" t="n">
        <f aca="false">C1649/3+C1652*2/3</f>
        <v>27.48</v>
      </c>
      <c r="D1651" s="1" t="n">
        <f aca="false">D1649/3+D1652*2/3</f>
        <v>70.32</v>
      </c>
      <c r="E1651" s="1" t="n">
        <v>210.177</v>
      </c>
      <c r="F1651" s="2" t="n">
        <f aca="false">F1650+1/12</f>
        <v>2007.87499999988</v>
      </c>
      <c r="G1651" s="31" t="n">
        <v>4.15</v>
      </c>
      <c r="H1651" s="2" t="n">
        <v>2238.78610590122</v>
      </c>
      <c r="I1651" s="2" t="n">
        <v>42.0406331806049</v>
      </c>
      <c r="J1651" s="4" t="n">
        <f aca="false">J1650*((H1651+(I1651/12))/H1650)</f>
        <v>1079380.76920039</v>
      </c>
      <c r="K1651" s="2" t="n">
        <f aca="false">D1651*$E$1862/E1651</f>
        <v>107.579960890107</v>
      </c>
      <c r="L1651" s="4" t="n">
        <f aca="false">K1651*(J1651/H1651)</f>
        <v>51867.2778207938</v>
      </c>
      <c r="M1651" s="26" t="n">
        <f aca="false">H1651/AVERAGE(K1531:K1650)</f>
        <v>25.7290535794984</v>
      </c>
      <c r="O1651" s="6" t="n">
        <f aca="false">J1651/AVERAGE(L1531:L1650)</f>
        <v>27.7110391433795</v>
      </c>
      <c r="Q1651" s="29" t="n">
        <f aca="false">1/M1651-(G1651/100-(((E1651/E1531)^(1/10))-1))</f>
        <v>0.024061140157559</v>
      </c>
      <c r="R1651" s="3" t="n">
        <f aca="false">((G1651/G1652+G1651/1200+((1+G1652/1200)^(-119))*(1-G1651/G1652)))</f>
        <v>1.0075268303498</v>
      </c>
      <c r="S1651" s="3" t="n">
        <f aca="false">S1650*R1650*E1650/E1651</f>
        <v>39.189963719671</v>
      </c>
      <c r="T1651" s="9" t="n">
        <f aca="false">(($J1771/$J1651)^(1/10)-1)</f>
        <v>0.0643827863847306</v>
      </c>
      <c r="U1651" s="9" t="n">
        <f aca="false">(($S1771/$S1651)^(1/10)-1)</f>
        <v>0.0247541174220873</v>
      </c>
      <c r="V1651" s="9" t="n">
        <f aca="false">T1651-U1651</f>
        <v>0.0396286689626433</v>
      </c>
      <c r="Y1651" s="28"/>
      <c r="Z1651" s="28"/>
    </row>
    <row r="1652" customFormat="false" ht="14.65" hidden="false" customHeight="false" outlineLevel="0" collapsed="false">
      <c r="A1652" s="11" t="n">
        <v>2007.12</v>
      </c>
      <c r="B1652" s="1" t="n">
        <v>1479.22</v>
      </c>
      <c r="C1652" s="2" t="n">
        <v>27.73</v>
      </c>
      <c r="D1652" s="1" t="n">
        <v>66.18</v>
      </c>
      <c r="E1652" s="1" t="n">
        <v>210.036</v>
      </c>
      <c r="F1652" s="2" t="n">
        <f aca="false">F1651+1/12</f>
        <v>2007.95833333321</v>
      </c>
      <c r="G1652" s="31" t="n">
        <v>4.1</v>
      </c>
      <c r="H1652" s="2" t="n">
        <v>2264.52302100592</v>
      </c>
      <c r="I1652" s="2" t="n">
        <v>42.4515781104192</v>
      </c>
      <c r="J1652" s="4" t="n">
        <f aca="false">J1651*((H1652+(I1652/12))/H1651)</f>
        <v>1093494.83867707</v>
      </c>
      <c r="K1652" s="2" t="n">
        <f aca="false">D1652*$E$1862/E1652</f>
        <v>101.31429640633</v>
      </c>
      <c r="L1652" s="4" t="n">
        <f aca="false">K1652*(J1652/H1652)</f>
        <v>48922.7352413086</v>
      </c>
      <c r="M1652" s="26" t="n">
        <f aca="false">H1652/AVERAGE(K1532:K1651)</f>
        <v>25.9555101052402</v>
      </c>
      <c r="O1652" s="6" t="n">
        <f aca="false">J1652/AVERAGE(L1532:L1651)</f>
        <v>27.9599815457638</v>
      </c>
      <c r="Q1652" s="29" t="n">
        <f aca="false">1/M1652-(G1652/100-(((E1652/E1532)^(1/10))-1))</f>
        <v>0.0242803623121104</v>
      </c>
      <c r="R1652" s="3" t="n">
        <f aca="false">((G1652/G1653+G1652/1200+((1+G1653/1200)^(-119))*(1-G1652/G1653)))</f>
        <v>1.03320593476902</v>
      </c>
      <c r="S1652" s="3" t="n">
        <f aca="false">S1651*R1651*E1651/E1652</f>
        <v>39.5114467007943</v>
      </c>
      <c r="T1652" s="9" t="n">
        <f aca="false">(($J1772/$J1652)^(1/10)-1)</f>
        <v>0.0660905256265583</v>
      </c>
      <c r="U1652" s="9" t="n">
        <f aca="false">(($S1772/$S1652)^(1/10)-1)</f>
        <v>0.0237262983916391</v>
      </c>
      <c r="V1652" s="9" t="n">
        <f aca="false">T1652-U1652</f>
        <v>0.0423642272349192</v>
      </c>
      <c r="Y1652" s="28"/>
      <c r="Z1652" s="28"/>
    </row>
    <row r="1653" customFormat="false" ht="14.65" hidden="false" customHeight="false" outlineLevel="0" collapsed="false">
      <c r="A1653" s="11" t="n">
        <v>2008.01</v>
      </c>
      <c r="B1653" s="1" t="n">
        <v>1378.76</v>
      </c>
      <c r="C1653" s="2" t="n">
        <f aca="false">C1652*2/3+C1655/3</f>
        <v>27.92</v>
      </c>
      <c r="D1653" s="1" t="n">
        <f aca="false">D1652*2/3+D1655/3</f>
        <v>64.25</v>
      </c>
      <c r="E1653" s="1" t="n">
        <v>211.08</v>
      </c>
      <c r="F1653" s="2" t="n">
        <f aca="false">F1652+1/12</f>
        <v>2008.04166666654</v>
      </c>
      <c r="G1653" s="3" t="n">
        <v>3.74</v>
      </c>
      <c r="H1653" s="2" t="n">
        <v>2100.2901644874</v>
      </c>
      <c r="I1653" s="2" t="n">
        <v>42.5310433958689</v>
      </c>
      <c r="J1653" s="4" t="n">
        <f aca="false">J1652*((H1653+(I1653/12))/H1652)</f>
        <v>1015901.38686498</v>
      </c>
      <c r="K1653" s="2" t="n">
        <f aca="false">D1653*$E$1862/E1653</f>
        <v>97.8731926283873</v>
      </c>
      <c r="L1653" s="4" t="n">
        <f aca="false">K1653*(J1653/H1653)</f>
        <v>47340.8454742487</v>
      </c>
      <c r="M1653" s="26" t="n">
        <f aca="false">H1653/AVERAGE(K1533:K1652)</f>
        <v>24.0223177608368</v>
      </c>
      <c r="O1653" s="6" t="n">
        <f aca="false">J1653/AVERAGE(L1533:L1652)</f>
        <v>25.8867059431372</v>
      </c>
      <c r="Q1653" s="29" t="n">
        <f aca="false">1/M1653-(G1653/100-(((E1653/E1533)^(1/10))-1))</f>
        <v>0.0312992074540856</v>
      </c>
      <c r="R1653" s="3" t="n">
        <f aca="false">((G1653/G1654+G1653/1200+((1+G1654/1200)^(-119))*(1-G1653/G1654)))</f>
        <v>1.00311666666667</v>
      </c>
      <c r="S1653" s="3" t="n">
        <f aca="false">S1652*R1652*E1652/E1653</f>
        <v>40.6215487082804</v>
      </c>
      <c r="T1653" s="9" t="n">
        <f aca="false">(($J1773/$J1653)^(1/10)-1)</f>
        <v>0.0784918940401911</v>
      </c>
      <c r="U1653" s="9" t="n">
        <f aca="false">(($S1773/$S1653)^(1/10)-1)</f>
        <v>0.0189290278343099</v>
      </c>
      <c r="V1653" s="9" t="n">
        <f aca="false">T1653-U1653</f>
        <v>0.0595628662058811</v>
      </c>
      <c r="Y1653" s="28"/>
      <c r="Z1653" s="28"/>
    </row>
    <row r="1654" customFormat="false" ht="14.65" hidden="false" customHeight="false" outlineLevel="0" collapsed="false">
      <c r="A1654" s="11" t="n">
        <v>2008.02</v>
      </c>
      <c r="B1654" s="1" t="n">
        <v>1354.87</v>
      </c>
      <c r="C1654" s="2" t="n">
        <f aca="false">C1652/3+C1655*2/3</f>
        <v>28.11</v>
      </c>
      <c r="D1654" s="1" t="n">
        <f aca="false">D1652/3+D1655*2/3</f>
        <v>62.32</v>
      </c>
      <c r="E1654" s="1" t="n">
        <v>211.693</v>
      </c>
      <c r="F1654" s="2" t="n">
        <f aca="false">F1653+1/12</f>
        <v>2008.12499999988</v>
      </c>
      <c r="G1654" s="31" t="n">
        <v>3.74</v>
      </c>
      <c r="H1654" s="2" t="n">
        <v>2057.92165796696</v>
      </c>
      <c r="I1654" s="2" t="n">
        <v>42.6964784853538</v>
      </c>
      <c r="J1654" s="4" t="n">
        <f aca="false">J1653*((H1654+(I1654/12))/H1653)</f>
        <v>997128.929821724</v>
      </c>
      <c r="K1654" s="2" t="n">
        <f aca="false">D1654*$E$1862/E1654</f>
        <v>94.6582902599519</v>
      </c>
      <c r="L1654" s="4" t="n">
        <f aca="false">K1654*(J1654/H1654)</f>
        <v>45864.9722161461</v>
      </c>
      <c r="M1654" s="26" t="n">
        <f aca="false">H1654/AVERAGE(K1534:K1653)</f>
        <v>23.4952634018118</v>
      </c>
      <c r="O1654" s="6" t="n">
        <f aca="false">J1654/AVERAGE(L1534:L1653)</f>
        <v>25.3294694319054</v>
      </c>
      <c r="Q1654" s="29" t="n">
        <f aca="false">1/M1654-(G1654/100-(((E1654/E1534)^(1/10))-1))</f>
        <v>0.0323403749780854</v>
      </c>
      <c r="R1654" s="3" t="n">
        <f aca="false">((G1654/G1655+G1654/1200+((1+G1655/1200)^(-119))*(1-G1654/G1655)))</f>
        <v>1.0223551030242</v>
      </c>
      <c r="S1654" s="3" t="n">
        <f aca="false">S1653*R1653*E1653/E1654</f>
        <v>40.6301579981688</v>
      </c>
      <c r="T1654" s="9" t="n">
        <f aca="false">(($J1774/$J1654)^(1/10)-1)</f>
        <v>0.076858818213124</v>
      </c>
      <c r="U1654" s="9" t="n">
        <f aca="false">(($S1774/$S1654)^(1/10)-1)</f>
        <v>0.0161833042884161</v>
      </c>
      <c r="V1654" s="9" t="n">
        <f aca="false">T1654-U1654</f>
        <v>0.0606755139247079</v>
      </c>
      <c r="Y1654" s="28"/>
      <c r="Z1654" s="28"/>
    </row>
    <row r="1655" customFormat="false" ht="14.65" hidden="false" customHeight="false" outlineLevel="0" collapsed="false">
      <c r="A1655" s="11" t="n">
        <v>2008.03</v>
      </c>
      <c r="B1655" s="1" t="n">
        <v>1316.94</v>
      </c>
      <c r="C1655" s="2" t="n">
        <v>28.3</v>
      </c>
      <c r="D1655" s="1" t="n">
        <v>60.39</v>
      </c>
      <c r="E1655" s="1" t="n">
        <v>213.528</v>
      </c>
      <c r="F1655" s="2" t="n">
        <f aca="false">F1654+1/12</f>
        <v>2008.20833333321</v>
      </c>
      <c r="G1655" s="31" t="n">
        <v>3.51</v>
      </c>
      <c r="H1655" s="2" t="n">
        <v>1983.11941047544</v>
      </c>
      <c r="I1655" s="2" t="n">
        <v>42.6156691394103</v>
      </c>
      <c r="J1655" s="4" t="n">
        <f aca="false">J1654*((H1655+(I1655/12))/H1654)</f>
        <v>962605.567379387</v>
      </c>
      <c r="K1655" s="2" t="n">
        <f aca="false">D1655*$E$1862/E1655</f>
        <v>90.9385250646286</v>
      </c>
      <c r="L1655" s="4" t="n">
        <f aca="false">K1655*(J1655/H1655)</f>
        <v>44141.5328063854</v>
      </c>
      <c r="M1655" s="26" t="n">
        <f aca="false">H1655/AVERAGE(K1535:K1654)</f>
        <v>22.6068108422493</v>
      </c>
      <c r="O1655" s="6" t="n">
        <f aca="false">J1655/AVERAGE(L1535:L1654)</f>
        <v>24.3840517988303</v>
      </c>
      <c r="Q1655" s="29" t="n">
        <f aca="false">1/M1655-(G1655/100-(((E1655/E1535)^(1/10))-1))</f>
        <v>0.0370096816865717</v>
      </c>
      <c r="R1655" s="3" t="n">
        <f aca="false">((G1655/G1656+G1655/1200+((1+G1656/1200)^(-119))*(1-G1655/G1656)))</f>
        <v>0.988818267036564</v>
      </c>
      <c r="S1655" s="3" t="n">
        <f aca="false">S1654*R1654*E1654/E1655</f>
        <v>41.1814795327047</v>
      </c>
      <c r="T1655" s="9" t="n">
        <f aca="false">(($J1775/$J1655)^(1/10)-1)</f>
        <v>0.0804868574665016</v>
      </c>
      <c r="U1655" s="9" t="n">
        <f aca="false">(($S1775/$S1655)^(1/10)-1)</f>
        <v>0.0150016683046801</v>
      </c>
      <c r="V1655" s="9" t="n">
        <f aca="false">T1655-U1655</f>
        <v>0.0654851891618216</v>
      </c>
      <c r="Y1655" s="28"/>
      <c r="Z1655" s="28"/>
    </row>
    <row r="1656" customFormat="false" ht="14.65" hidden="false" customHeight="false" outlineLevel="0" collapsed="false">
      <c r="A1656" s="11" t="n">
        <v>2008.04</v>
      </c>
      <c r="B1656" s="1" t="n">
        <v>1370.47</v>
      </c>
      <c r="C1656" s="2" t="n">
        <f aca="false">C1655*2/3+C1658/3</f>
        <v>28.4366666666667</v>
      </c>
      <c r="D1656" s="1" t="n">
        <f aca="false">D1655*2/3+D1658/3</f>
        <v>57.3833333333333</v>
      </c>
      <c r="E1656" s="1" t="n">
        <v>214.823</v>
      </c>
      <c r="F1656" s="2" t="n">
        <f aca="false">F1655+1/12</f>
        <v>2008.29166666654</v>
      </c>
      <c r="G1656" s="31" t="n">
        <v>3.68</v>
      </c>
      <c r="H1656" s="2" t="n">
        <v>2051.28717474386</v>
      </c>
      <c r="I1656" s="2" t="n">
        <v>42.5633320144181</v>
      </c>
      <c r="J1656" s="4" t="n">
        <f aca="false">J1655*((H1656+(I1656/12))/H1655)</f>
        <v>997415.86543786</v>
      </c>
      <c r="K1656" s="2" t="n">
        <f aca="false">D1656*$E$1862/E1656</f>
        <v>85.890020000962</v>
      </c>
      <c r="L1656" s="4" t="n">
        <f aca="false">K1656*(J1656/H1656)</f>
        <v>41763.0791468444</v>
      </c>
      <c r="M1656" s="26" t="n">
        <f aca="false">H1656/AVERAGE(K1536:K1655)</f>
        <v>23.3560406432016</v>
      </c>
      <c r="O1656" s="6" t="n">
        <f aca="false">J1656/AVERAGE(L1536:L1655)</f>
        <v>25.2040924412522</v>
      </c>
      <c r="Q1656" s="29" t="n">
        <f aca="false">1/M1656-(G1656/100-(((E1656/E1536)^(1/10))-1))</f>
        <v>0.0343223553444703</v>
      </c>
      <c r="R1656" s="3" t="n">
        <f aca="false">((G1656/G1657+G1656/1200+((1+G1657/1200)^(-119))*(1-G1656/G1657)))</f>
        <v>0.98662501786302</v>
      </c>
      <c r="S1656" s="3" t="n">
        <f aca="false">S1655*R1655*E1655/E1656</f>
        <v>40.4755241414054</v>
      </c>
      <c r="T1656" s="9" t="n">
        <f aca="false">(($J1776/$J1656)^(1/10)-1)</f>
        <v>0.0744250375074966</v>
      </c>
      <c r="U1656" s="9" t="n">
        <f aca="false">(($S1776/$S1656)^(1/10)-1)</f>
        <v>0.0163326163577566</v>
      </c>
      <c r="V1656" s="9" t="n">
        <f aca="false">T1656-U1656</f>
        <v>0.05809242114974</v>
      </c>
      <c r="Y1656" s="28"/>
      <c r="Z1656" s="28"/>
    </row>
    <row r="1657" customFormat="false" ht="14.65" hidden="false" customHeight="false" outlineLevel="0" collapsed="false">
      <c r="A1657" s="11" t="n">
        <v>2008.05</v>
      </c>
      <c r="B1657" s="1" t="n">
        <v>1403.22</v>
      </c>
      <c r="C1657" s="2" t="n">
        <f aca="false">C1655/3+C1658*2/3</f>
        <v>28.5733333333333</v>
      </c>
      <c r="D1657" s="1" t="n">
        <f aca="false">D1655/3+D1658*2/3</f>
        <v>54.3766666666667</v>
      </c>
      <c r="E1657" s="1" t="n">
        <v>216.632</v>
      </c>
      <c r="F1657" s="2" t="n">
        <f aca="false">F1656+1/12</f>
        <v>2008.37499999988</v>
      </c>
      <c r="G1657" s="31" t="n">
        <v>3.88</v>
      </c>
      <c r="H1657" s="2" t="n">
        <v>2082.76785165627</v>
      </c>
      <c r="I1657" s="2" t="n">
        <v>42.4107553208513</v>
      </c>
      <c r="J1657" s="4" t="n">
        <f aca="false">J1656*((H1657+(I1657/12))/H1656)</f>
        <v>1014441.47926821</v>
      </c>
      <c r="K1657" s="2" t="n">
        <f aca="false">D1657*$E$1862/E1657</f>
        <v>80.7100620099216</v>
      </c>
      <c r="L1657" s="4" t="n">
        <f aca="false">K1657*(J1657/H1657)</f>
        <v>39310.9748799246</v>
      </c>
      <c r="M1657" s="26" t="n">
        <f aca="false">H1657/AVERAGE(K1537:K1656)</f>
        <v>23.6964321166232</v>
      </c>
      <c r="O1657" s="6" t="n">
        <f aca="false">J1657/AVERAGE(L1537:L1656)</f>
        <v>25.5836478780518</v>
      </c>
      <c r="Q1657" s="29" t="n">
        <f aca="false">1/M1657-(G1657/100-(((E1657/E1537)^(1/10))-1))</f>
        <v>0.032380178781063</v>
      </c>
      <c r="R1657" s="3" t="n">
        <f aca="false">((G1657/G1658+G1657/1200+((1+G1658/1200)^(-119))*(1-G1657/G1658)))</f>
        <v>0.985331946460899</v>
      </c>
      <c r="S1657" s="3" t="n">
        <f aca="false">S1656*R1656*E1656/E1657</f>
        <v>39.6006918164641</v>
      </c>
      <c r="T1657" s="9" t="n">
        <f aca="false">(($J1777/$J1657)^(1/10)-1)</f>
        <v>0.0742488989632353</v>
      </c>
      <c r="U1657" s="9" t="n">
        <f aca="false">(($S1777/$S1657)^(1/10)-1)</f>
        <v>0.0174488412567499</v>
      </c>
      <c r="V1657" s="9" t="n">
        <f aca="false">T1657-U1657</f>
        <v>0.0568000577064853</v>
      </c>
      <c r="Y1657" s="28"/>
      <c r="Z1657" s="28"/>
    </row>
    <row r="1658" customFormat="false" ht="14.65" hidden="false" customHeight="false" outlineLevel="0" collapsed="false">
      <c r="A1658" s="11" t="n">
        <v>2008.06</v>
      </c>
      <c r="B1658" s="1" t="n">
        <v>1341.25</v>
      </c>
      <c r="C1658" s="2" t="n">
        <v>28.71</v>
      </c>
      <c r="D1658" s="1" t="n">
        <v>51.37</v>
      </c>
      <c r="E1658" s="1" t="n">
        <v>218.815</v>
      </c>
      <c r="F1658" s="2" t="n">
        <f aca="false">F1657+1/12</f>
        <v>2008.45833333321</v>
      </c>
      <c r="G1658" s="31" t="n">
        <v>4.1</v>
      </c>
      <c r="H1658" s="2" t="n">
        <v>1970.92615908416</v>
      </c>
      <c r="I1658" s="2" t="n">
        <v>42.188473459315</v>
      </c>
      <c r="J1658" s="4" t="n">
        <f aca="false">J1657*((H1658+(I1658/12))/H1657)</f>
        <v>961679.778605968</v>
      </c>
      <c r="K1658" s="2" t="n">
        <f aca="false">D1658*$E$1862/E1658</f>
        <v>75.4866555766287</v>
      </c>
      <c r="L1658" s="4" t="n">
        <f aca="false">K1658*(J1658/H1658)</f>
        <v>36832.4251459374</v>
      </c>
      <c r="M1658" s="26" t="n">
        <f aca="false">H1658/AVERAGE(K1538:K1657)</f>
        <v>22.4168128022819</v>
      </c>
      <c r="O1658" s="6" t="n">
        <f aca="false">J1658/AVERAGE(L1538:L1657)</f>
        <v>24.2167355156544</v>
      </c>
      <c r="Q1658" s="29" t="n">
        <f aca="false">1/M1658-(G1658/100-(((E1658/E1538)^(1/10))-1))</f>
        <v>0.0334948862553059</v>
      </c>
      <c r="R1658" s="3" t="n">
        <f aca="false">((G1658/G1659+G1658/1200+((1+G1659/1200)^(-119))*(1-G1658/G1659)))</f>
        <v>1.01077069626306</v>
      </c>
      <c r="S1658" s="3" t="n">
        <f aca="false">S1657*R1657*E1657/E1658</f>
        <v>38.6305468465488</v>
      </c>
      <c r="T1658" s="9" t="n">
        <f aca="false">(($J1778/$J1658)^(1/10)-1)</f>
        <v>0.0820913522187177</v>
      </c>
      <c r="U1658" s="9" t="n">
        <f aca="false">(($S1778/$S1658)^(1/10)-1)</f>
        <v>0.0206422102553279</v>
      </c>
      <c r="V1658" s="9" t="n">
        <f aca="false">T1658-U1658</f>
        <v>0.0614491419633898</v>
      </c>
      <c r="Y1658" s="28"/>
      <c r="Z1658" s="28"/>
    </row>
    <row r="1659" customFormat="false" ht="14.65" hidden="false" customHeight="false" outlineLevel="0" collapsed="false">
      <c r="A1659" s="11" t="n">
        <v>2008.07</v>
      </c>
      <c r="B1659" s="1" t="n">
        <v>1257.33</v>
      </c>
      <c r="C1659" s="2" t="n">
        <f aca="false">C1658*2/3+C1661/3</f>
        <v>28.7566666666667</v>
      </c>
      <c r="D1659" s="1" t="n">
        <f aca="false">D1658*2/3+D1661/3</f>
        <v>49.5633333333333</v>
      </c>
      <c r="E1659" s="1" t="n">
        <v>219.964</v>
      </c>
      <c r="F1659" s="2" t="n">
        <f aca="false">F1658+1/12</f>
        <v>2008.54166666654</v>
      </c>
      <c r="G1659" s="31" t="n">
        <v>4.01</v>
      </c>
      <c r="H1659" s="2" t="n">
        <v>1837.95713325817</v>
      </c>
      <c r="I1659" s="2" t="n">
        <v>42.0363155486049</v>
      </c>
      <c r="J1659" s="4" t="n">
        <f aca="false">J1658*((H1659+(I1659/12))/H1658)</f>
        <v>898509.053923352</v>
      </c>
      <c r="K1659" s="2" t="n">
        <f aca="false">D1659*$E$1862/E1659</f>
        <v>72.4513708000703</v>
      </c>
      <c r="L1659" s="4" t="n">
        <f aca="false">K1659*(J1659/H1659)</f>
        <v>35418.7872258047</v>
      </c>
      <c r="M1659" s="26" t="n">
        <f aca="false">H1659/AVERAGE(K1539:K1658)</f>
        <v>20.9072064626616</v>
      </c>
      <c r="O1659" s="6" t="n">
        <f aca="false">J1659/AVERAGE(L1539:L1658)</f>
        <v>22.6031773856422</v>
      </c>
      <c r="Q1659" s="29" t="n">
        <f aca="false">1/M1659-(G1659/100-(((E1659/E1539)^(1/10))-1))</f>
        <v>0.0380290824635468</v>
      </c>
      <c r="R1659" s="3" t="n">
        <f aca="false">((G1659/G1660+G1659/1200+((1+G1660/1200)^(-119))*(1-G1659/G1660)))</f>
        <v>1.0132020522151</v>
      </c>
      <c r="S1659" s="3" t="n">
        <f aca="false">S1658*R1658*E1658/E1659</f>
        <v>38.8426614854031</v>
      </c>
      <c r="T1659" s="9" t="n">
        <f aca="false">(($J1779/$J1659)^(1/10)-1)</f>
        <v>0.0911727689439634</v>
      </c>
      <c r="U1659" s="9" t="n">
        <f aca="false">(($S1779/$S1659)^(1/10)-1)</f>
        <v>0.0204988995926485</v>
      </c>
      <c r="V1659" s="9" t="n">
        <f aca="false">T1659-U1659</f>
        <v>0.0706738693513149</v>
      </c>
      <c r="Y1659" s="28"/>
      <c r="Z1659" s="28"/>
    </row>
    <row r="1660" customFormat="false" ht="14.65" hidden="false" customHeight="false" outlineLevel="0" collapsed="false">
      <c r="A1660" s="11" t="n">
        <v>2008.08</v>
      </c>
      <c r="B1660" s="1" t="n">
        <v>1281.47</v>
      </c>
      <c r="C1660" s="2" t="n">
        <f aca="false">C1658/3+C1661*2/3</f>
        <v>28.8033333333333</v>
      </c>
      <c r="D1660" s="1" t="n">
        <f aca="false">D1658/3+D1661*2/3</f>
        <v>47.7566666666667</v>
      </c>
      <c r="E1660" s="1" t="n">
        <v>219.086</v>
      </c>
      <c r="F1660" s="2" t="n">
        <f aca="false">F1659+1/12</f>
        <v>2008.62499999988</v>
      </c>
      <c r="G1660" s="31" t="n">
        <v>3.89</v>
      </c>
      <c r="H1660" s="2" t="n">
        <v>1880.75197292387</v>
      </c>
      <c r="I1660" s="2" t="n">
        <v>42.2732689750448</v>
      </c>
      <c r="J1660" s="4" t="n">
        <f aca="false">J1659*((H1660+(I1660/12))/H1659)</f>
        <v>921152.016078012</v>
      </c>
      <c r="K1660" s="2" t="n">
        <f aca="false">D1660*$E$1862/E1660</f>
        <v>70.0901660230838</v>
      </c>
      <c r="L1660" s="4" t="n">
        <f aca="false">K1660*(J1660/H1660)</f>
        <v>34328.6614444081</v>
      </c>
      <c r="M1660" s="26" t="n">
        <f aca="false">H1660/AVERAGE(K1540:K1659)</f>
        <v>21.4016173600479</v>
      </c>
      <c r="O1660" s="6" t="n">
        <f aca="false">J1660/AVERAGE(L1540:L1659)</f>
        <v>23.1551266077593</v>
      </c>
      <c r="Q1660" s="29" t="n">
        <f aca="false">1/M1660-(G1660/100-(((E1660/E1540)^(1/10))-1))</f>
        <v>0.0375860080220244</v>
      </c>
      <c r="R1660" s="3" t="n">
        <f aca="false">((G1660/G1661+G1660/1200+((1+G1661/1200)^(-119))*(1-G1660/G1661)))</f>
        <v>1.01983004998402</v>
      </c>
      <c r="S1660" s="3" t="n">
        <f aca="false">S1659*R1659*E1659/E1660</f>
        <v>39.5131836630166</v>
      </c>
      <c r="T1660" s="9" t="n">
        <f aca="false">(($J1780/$J1660)^(1/10)-1)</f>
        <v>0.0910398682969189</v>
      </c>
      <c r="U1660" s="9" t="n">
        <f aca="false">(($S1780/$S1660)^(1/10)-1)</f>
        <v>0.0189422796353647</v>
      </c>
      <c r="V1660" s="9" t="n">
        <f aca="false">T1660-U1660</f>
        <v>0.0720975886615543</v>
      </c>
      <c r="Y1660" s="28"/>
      <c r="Z1660" s="28"/>
    </row>
    <row r="1661" customFormat="false" ht="14.65" hidden="false" customHeight="false" outlineLevel="0" collapsed="false">
      <c r="A1661" s="11" t="n">
        <v>2008.09</v>
      </c>
      <c r="B1661" s="1" t="n">
        <v>1216.95</v>
      </c>
      <c r="C1661" s="2" t="n">
        <v>28.85</v>
      </c>
      <c r="D1661" s="1" t="n">
        <f aca="false">45.95</f>
        <v>45.95</v>
      </c>
      <c r="E1661" s="1" t="n">
        <v>218.783</v>
      </c>
      <c r="F1661" s="2" t="n">
        <f aca="false">F1660+1/12</f>
        <v>2008.70833333321</v>
      </c>
      <c r="G1661" s="31" t="n">
        <v>3.69</v>
      </c>
      <c r="H1661" s="2" t="n">
        <v>1788.5326414758</v>
      </c>
      <c r="I1661" s="2" t="n">
        <v>42.4003999396663</v>
      </c>
      <c r="J1661" s="4" t="n">
        <f aca="false">J1660*((H1661+(I1661/12))/H1660)</f>
        <v>877715.530865214</v>
      </c>
      <c r="K1661" s="2" t="n">
        <f aca="false">D1661*$E$1862/E1661</f>
        <v>67.5320061430733</v>
      </c>
      <c r="L1661" s="4" t="n">
        <f aca="false">K1661*(J1661/H1661)</f>
        <v>33141.0728815946</v>
      </c>
      <c r="M1661" s="26" t="n">
        <f aca="false">H1661/AVERAGE(K1541:K1660)</f>
        <v>20.3627339460975</v>
      </c>
      <c r="O1661" s="6" t="n">
        <f aca="false">J1661/AVERAGE(L1541:L1660)</f>
        <v>22.0503738710286</v>
      </c>
      <c r="Q1661" s="29" t="n">
        <f aca="false">1/M1661-(G1661/100-(((E1661/E1541)^(1/10))-1))</f>
        <v>0.0417014406140254</v>
      </c>
      <c r="R1661" s="3" t="n">
        <f aca="false">((G1661/G1662+G1661/1200+((1+G1662/1200)^(-119))*(1-G1661/G1662)))</f>
        <v>0.993177700866296</v>
      </c>
      <c r="S1661" s="3" t="n">
        <f aca="false">S1660*R1660*E1660/E1661</f>
        <v>40.3525403815927</v>
      </c>
      <c r="T1661" s="9" t="n">
        <f aca="false">(($J1781/$J1661)^(1/10)-1)</f>
        <v>0.0980242779243357</v>
      </c>
      <c r="U1661" s="9" t="n">
        <f aca="false">(($S1781/$S1661)^(1/10)-1)</f>
        <v>0.0159689762709192</v>
      </c>
      <c r="V1661" s="9" t="n">
        <f aca="false">T1661-U1661</f>
        <v>0.0820553016534165</v>
      </c>
      <c r="Y1661" s="28"/>
      <c r="Z1661" s="28"/>
    </row>
    <row r="1662" customFormat="false" ht="14.65" hidden="false" customHeight="false" outlineLevel="0" collapsed="false">
      <c r="A1662" s="11" t="n">
        <v>2008.1</v>
      </c>
      <c r="B1662" s="1" t="n">
        <v>968.8</v>
      </c>
      <c r="C1662" s="2" t="n">
        <f aca="false">C1661*2/3+C1664/3</f>
        <v>28.6966666666667</v>
      </c>
      <c r="D1662" s="1" t="n">
        <f aca="false">D1661*2/3+D1664/3</f>
        <v>35.5933333333333</v>
      </c>
      <c r="E1662" s="1" t="n">
        <v>216.573</v>
      </c>
      <c r="F1662" s="2" t="n">
        <f aca="false">F1661+1/12</f>
        <v>2008.79166666654</v>
      </c>
      <c r="G1662" s="3" t="n">
        <v>3.81</v>
      </c>
      <c r="H1662" s="2" t="n">
        <v>1438.35976599114</v>
      </c>
      <c r="I1662" s="2" t="n">
        <v>42.6054198507355</v>
      </c>
      <c r="J1662" s="4" t="n">
        <f aca="false">J1661*((H1662+(I1662/12))/H1661)</f>
        <v>707611.906426427</v>
      </c>
      <c r="K1662" s="2" t="n">
        <f aca="false">D1662*$E$1862/E1662</f>
        <v>52.8447756029915</v>
      </c>
      <c r="L1662" s="4" t="n">
        <f aca="false">K1662*(J1662/H1662)</f>
        <v>25997.3848638226</v>
      </c>
      <c r="M1662" s="26" t="n">
        <f aca="false">H1662/AVERAGE(K1542:K1661)</f>
        <v>16.3873565487898</v>
      </c>
      <c r="O1662" s="6" t="n">
        <f aca="false">J1662/AVERAGE(L1542:L1661)</f>
        <v>17.7701079109558</v>
      </c>
      <c r="Q1662" s="29" t="n">
        <f aca="false">1/M1662-(G1662/100-(((E1662/E1542)^(1/10))-1))</f>
        <v>0.0511189777366728</v>
      </c>
      <c r="R1662" s="3" t="n">
        <f aca="false">((G1662/G1663+G1662/1200+((1+G1663/1200)^(-119))*(1-G1662/G1663)))</f>
        <v>1.02657370573883</v>
      </c>
      <c r="S1662" s="3" t="n">
        <f aca="false">S1661*R1661*E1661/E1662</f>
        <v>40.4862079603408</v>
      </c>
      <c r="T1662" s="9" t="n">
        <f aca="false">(($J1782/$J1662)^(1/10)-1)</f>
        <v>0.11734462068573</v>
      </c>
      <c r="U1662" s="9" t="n">
        <f aca="false">(($S1782/$S1662)^(1/10)-1)</f>
        <v>0.0144069243609828</v>
      </c>
      <c r="V1662" s="9" t="n">
        <f aca="false">T1662-U1662</f>
        <v>0.102937696324748</v>
      </c>
      <c r="Y1662" s="28"/>
      <c r="Z1662" s="28"/>
    </row>
    <row r="1663" customFormat="false" ht="14.65" hidden="false" customHeight="false" outlineLevel="0" collapsed="false">
      <c r="A1663" s="11" t="n">
        <v>2008.11</v>
      </c>
      <c r="B1663" s="1" t="n">
        <v>883.04</v>
      </c>
      <c r="C1663" s="2" t="n">
        <f aca="false">C1661/3+C1664*2/3</f>
        <v>28.5433333333333</v>
      </c>
      <c r="D1663" s="1" t="n">
        <f aca="false">D1661/3+D1664*2/3</f>
        <v>25.2366666666667</v>
      </c>
      <c r="E1663" s="1" t="n">
        <v>212.425</v>
      </c>
      <c r="F1663" s="2" t="n">
        <f aca="false">F1662+1/12</f>
        <v>2008.87499999987</v>
      </c>
      <c r="G1663" s="3" t="n">
        <v>3.53</v>
      </c>
      <c r="H1663" s="2" t="n">
        <v>1336.63385985642</v>
      </c>
      <c r="I1663" s="2" t="n">
        <v>43.2052747401044</v>
      </c>
      <c r="J1663" s="4" t="n">
        <f aca="false">J1662*((H1663+(I1663/12))/H1662)</f>
        <v>659338.345032076</v>
      </c>
      <c r="K1663" s="2" t="n">
        <f aca="false">D1663*$E$1862/E1663</f>
        <v>38.2000624847986</v>
      </c>
      <c r="L1663" s="4" t="n">
        <f aca="false">K1663*(J1663/H1663)</f>
        <v>18843.4295548629</v>
      </c>
      <c r="M1663" s="26" t="n">
        <f aca="false">H1663/AVERAGE(K1543:K1662)</f>
        <v>15.2596594057046</v>
      </c>
      <c r="O1663" s="6" t="n">
        <f aca="false">J1663/AVERAGE(L1543:L1662)</f>
        <v>16.5757385076396</v>
      </c>
      <c r="Q1663" s="29" t="n">
        <f aca="false">1/M1663-(G1663/100-(((E1663/E1543)^(1/10))-1))</f>
        <v>0.0564421097656048</v>
      </c>
      <c r="R1663" s="3" t="n">
        <f aca="false">((G1663/G1664+G1663/1200+((1+G1664/1200)^(-119))*(1-G1663/G1664)))</f>
        <v>1.10071748765845</v>
      </c>
      <c r="S1663" s="3" t="n">
        <f aca="false">S1662*R1662*E1662/E1663</f>
        <v>42.3736547105206</v>
      </c>
      <c r="T1663" s="9" t="n">
        <f aca="false">(($J1783/$J1663)^(1/10)-1)</f>
        <v>0.123287734930392</v>
      </c>
      <c r="U1663" s="9" t="n">
        <f aca="false">(($S1783/$S1663)^(1/10)-1)</f>
        <v>0.0106562173258409</v>
      </c>
      <c r="V1663" s="9" t="n">
        <f aca="false">T1663-U1663</f>
        <v>0.112631517604551</v>
      </c>
      <c r="Y1663" s="28"/>
      <c r="Z1663" s="28"/>
    </row>
    <row r="1664" customFormat="false" ht="14.65" hidden="false" customHeight="false" outlineLevel="0" collapsed="false">
      <c r="A1664" s="11" t="n">
        <v>2008.12</v>
      </c>
      <c r="B1664" s="1" t="n">
        <v>877.56</v>
      </c>
      <c r="C1664" s="2" t="n">
        <v>28.39</v>
      </c>
      <c r="D1664" s="1" t="n">
        <v>14.88</v>
      </c>
      <c r="E1664" s="1" t="n">
        <v>210.228</v>
      </c>
      <c r="F1664" s="2" t="n">
        <f aca="false">F1663+1/12</f>
        <v>2008.95833333321</v>
      </c>
      <c r="G1664" s="3" t="n">
        <v>2.42</v>
      </c>
      <c r="H1664" s="2" t="n">
        <v>1342.22081511502</v>
      </c>
      <c r="I1664" s="2" t="n">
        <v>43.4222719143026</v>
      </c>
      <c r="J1664" s="4" t="n">
        <f aca="false">J1663*((H1664+(I1664/12))/H1663)</f>
        <v>663879.247936045</v>
      </c>
      <c r="K1664" s="2" t="n">
        <f aca="false">D1664*$E$1862/E1664</f>
        <v>22.7588378332097</v>
      </c>
      <c r="L1664" s="4" t="n">
        <f aca="false">K1664*(J1664/H1664)</f>
        <v>11256.8066107028</v>
      </c>
      <c r="M1664" s="26" t="n">
        <f aca="false">H1664/AVERAGE(K1544:K1663)</f>
        <v>15.3760807474238</v>
      </c>
      <c r="O1664" s="6" t="n">
        <f aca="false">J1664/AVERAGE(L1544:L1663)</f>
        <v>16.732842670212</v>
      </c>
      <c r="Q1664" s="29" t="n">
        <f aca="false">1/M1664-(G1664/100-(((E1664/E1544)^(1/10))-1))</f>
        <v>0.0660421291145351</v>
      </c>
      <c r="R1664" s="3" t="n">
        <f aca="false">((G1664/G1665+G1664/1200+((1+G1665/1200)^(-119))*(1-G1664/G1665)))</f>
        <v>0.993250110395989</v>
      </c>
      <c r="S1664" s="3" t="n">
        <f aca="false">S1663*R1663*E1663/E1664</f>
        <v>47.1288516701671</v>
      </c>
      <c r="T1664" s="9" t="n">
        <f aca="false">(($J1784/$J1664)^(1/10)-1)</f>
        <v>0.116469797026004</v>
      </c>
      <c r="U1664" s="9" t="n">
        <f aca="false">(($S1784/$S1664)^(1/10)-1)</f>
        <v>0.00301587479493604</v>
      </c>
      <c r="V1664" s="9" t="n">
        <f aca="false">T1664-U1664</f>
        <v>0.113453922231068</v>
      </c>
      <c r="Y1664" s="28"/>
      <c r="Z1664" s="28"/>
    </row>
    <row r="1665" customFormat="false" ht="14.65" hidden="false" customHeight="false" outlineLevel="0" collapsed="false">
      <c r="A1665" s="11" t="n">
        <v>2009.01</v>
      </c>
      <c r="B1665" s="1" t="n">
        <v>865.58</v>
      </c>
      <c r="C1665" s="2" t="n">
        <f aca="false">C1664*2/3+C1667/3</f>
        <v>28.0133333333333</v>
      </c>
      <c r="D1665" s="1" t="n">
        <f aca="false">D1664*2/3+D1667/3</f>
        <v>12.2066666666667</v>
      </c>
      <c r="E1665" s="1" t="n">
        <v>211.143</v>
      </c>
      <c r="F1665" s="2" t="n">
        <f aca="false">F1664+1/12</f>
        <v>2009.04166666654</v>
      </c>
      <c r="G1665" s="3" t="n">
        <v>2.52</v>
      </c>
      <c r="H1665" s="2" t="n">
        <v>1318.16031959383</v>
      </c>
      <c r="I1665" s="2" t="n">
        <v>42.6604870948441</v>
      </c>
      <c r="J1665" s="4" t="n">
        <f aca="false">J1664*((H1665+(I1665/12))/H1664)</f>
        <v>653736.99276895</v>
      </c>
      <c r="K1665" s="2" t="n">
        <f aca="false">D1665*$E$1862/E1665</f>
        <v>18.5890889744549</v>
      </c>
      <c r="L1665" s="4" t="n">
        <f aca="false">K1665*(J1665/H1665)</f>
        <v>9219.19355622779</v>
      </c>
      <c r="M1665" s="26" t="n">
        <f aca="false">H1665/AVERAGE(K1545:K1664)</f>
        <v>15.1746519368797</v>
      </c>
      <c r="O1665" s="6" t="n">
        <f aca="false">J1665/AVERAGE(L1545:L1664)</f>
        <v>16.545978292697</v>
      </c>
      <c r="Q1665" s="29" t="n">
        <f aca="false">1/M1665-(G1665/100-(((E1665/E1545)^(1/10))-1))</f>
        <v>0.0661007849143006</v>
      </c>
      <c r="R1665" s="3" t="n">
        <f aca="false">((G1665/G1666+G1665/1200+((1+G1666/1200)^(-119))*(1-G1665/G1666)))</f>
        <v>0.971924942774089</v>
      </c>
      <c r="S1665" s="3" t="n">
        <f aca="false">S1664*R1664*E1664/E1665</f>
        <v>46.607880176717</v>
      </c>
      <c r="T1665" s="9" t="n">
        <f aca="false">(($J1785/$J1665)^(1/10)-1)</f>
        <v>0.119903801413137</v>
      </c>
      <c r="U1665" s="9" t="n">
        <f aca="false">(($S1785/$S1665)^(1/10)-1)</f>
        <v>0.00521620596130368</v>
      </c>
      <c r="V1665" s="9" t="n">
        <f aca="false">T1665-U1665</f>
        <v>0.114687595451834</v>
      </c>
      <c r="Y1665" s="28"/>
      <c r="Z1665" s="28"/>
    </row>
    <row r="1666" customFormat="false" ht="14.65" hidden="false" customHeight="false" outlineLevel="0" collapsed="false">
      <c r="A1666" s="11" t="n">
        <v>2009.02</v>
      </c>
      <c r="B1666" s="1" t="n">
        <v>805.23</v>
      </c>
      <c r="C1666" s="2" t="n">
        <f aca="false">C1664/3+C1667*2/3</f>
        <v>27.6366666666667</v>
      </c>
      <c r="D1666" s="1" t="n">
        <f aca="false">D1664/3+D1667*2/3</f>
        <v>9.53333333333333</v>
      </c>
      <c r="E1666" s="1" t="n">
        <v>212.193</v>
      </c>
      <c r="F1666" s="2" t="n">
        <f aca="false">F1665+1/12</f>
        <v>2009.12499999987</v>
      </c>
      <c r="G1666" s="3" t="n">
        <v>2.87</v>
      </c>
      <c r="H1666" s="2" t="n">
        <v>1220.18758705518</v>
      </c>
      <c r="I1666" s="2" t="n">
        <v>41.8786155685312</v>
      </c>
      <c r="J1666" s="4" t="n">
        <f aca="false">J1665*((H1666+(I1666/12))/H1665)</f>
        <v>606878.555338051</v>
      </c>
      <c r="K1666" s="2" t="n">
        <f aca="false">D1666*$E$1862/E1666</f>
        <v>14.4461271892412</v>
      </c>
      <c r="L1666" s="4" t="n">
        <f aca="false">K1666*(J1666/H1666)</f>
        <v>7184.99752976096</v>
      </c>
      <c r="M1666" s="26" t="n">
        <f aca="false">H1666/AVERAGE(K1546:K1665)</f>
        <v>14.1221818019189</v>
      </c>
      <c r="O1666" s="6" t="n">
        <f aca="false">J1666/AVERAGE(L1546:L1665)</f>
        <v>15.4314950989967</v>
      </c>
      <c r="Q1666" s="29" t="n">
        <f aca="false">1/M1666-(G1666/100-(((E1666/E1546)^(1/10))-1))</f>
        <v>0.0678959919812928</v>
      </c>
      <c r="R1666" s="3" t="n">
        <f aca="false">((G1666/G1667+G1666/1200+((1+G1667/1200)^(-119))*(1-G1666/G1667)))</f>
        <v>1.00671265260277</v>
      </c>
      <c r="S1666" s="3" t="n">
        <f aca="false">S1665*R1665*E1665/E1666</f>
        <v>45.0752052960603</v>
      </c>
      <c r="T1666" s="9" t="n">
        <f aca="false">(($J1786/$J1666)^(1/10)-1)</f>
        <v>0.134197285615792</v>
      </c>
      <c r="U1666" s="9" t="n">
        <f aca="false">(($S1786/$S1666)^(1/10)-1)</f>
        <v>0.00864738566490608</v>
      </c>
      <c r="V1666" s="9" t="n">
        <f aca="false">T1666-U1666</f>
        <v>0.125549899950886</v>
      </c>
      <c r="Y1666" s="28"/>
      <c r="Z1666" s="28"/>
    </row>
    <row r="1667" customFormat="false" ht="14.65" hidden="false" customHeight="false" outlineLevel="0" collapsed="false">
      <c r="A1667" s="11" t="n">
        <v>2009.03</v>
      </c>
      <c r="B1667" s="1" t="n">
        <v>757.13</v>
      </c>
      <c r="C1667" s="2" t="n">
        <v>27.26</v>
      </c>
      <c r="D1667" s="1" t="n">
        <v>6.86</v>
      </c>
      <c r="E1667" s="1" t="n">
        <v>212.709</v>
      </c>
      <c r="F1667" s="2" t="n">
        <f aca="false">F1666+1/12</f>
        <v>2009.20833333321</v>
      </c>
      <c r="G1667" s="3" t="n">
        <v>2.82</v>
      </c>
      <c r="H1667" s="2" t="n">
        <v>1144.51713119802</v>
      </c>
      <c r="I1667" s="2" t="n">
        <v>41.2076354079987</v>
      </c>
      <c r="J1667" s="4" t="n">
        <f aca="false">J1666*((H1667+(I1667/12))/H1666)</f>
        <v>570950.657958171</v>
      </c>
      <c r="K1667" s="2" t="n">
        <f aca="false">D1667*$E$1862/E1667</f>
        <v>10.3699331951163</v>
      </c>
      <c r="L1667" s="4" t="n">
        <f aca="false">K1667*(J1667/H1667)</f>
        <v>5173.11625954995</v>
      </c>
      <c r="M1667" s="26" t="n">
        <f aca="false">H1667/AVERAGE(K1547:K1666)</f>
        <v>13.3236676568639</v>
      </c>
      <c r="O1667" s="6" t="n">
        <f aca="false">J1667/AVERAGE(L1547:L1666)</f>
        <v>14.5927037724663</v>
      </c>
      <c r="Q1667" s="29" t="n">
        <f aca="false">1/M1667-(G1667/100-(((E1667/E1547)^(1/10))-1))</f>
        <v>0.0725776409549966</v>
      </c>
      <c r="R1667" s="3" t="n">
        <f aca="false">((G1667/G1668+G1667/1200+((1+G1668/1200)^(-119))*(1-G1667/G1668)))</f>
        <v>0.992893408796349</v>
      </c>
      <c r="S1667" s="3" t="n">
        <f aca="false">S1666*R1666*E1666/E1667</f>
        <v>45.2676998310668</v>
      </c>
      <c r="T1667" s="9" t="n">
        <f aca="false">(($J1787/$J1667)^(1/10)-1)</f>
        <v>0.142702043146203</v>
      </c>
      <c r="U1667" s="9" t="n">
        <f aca="false">(($S1787/$S1667)^(1/10)-1)</f>
        <v>0.00883873235714572</v>
      </c>
      <c r="V1667" s="9" t="n">
        <f aca="false">T1667-U1667</f>
        <v>0.133863310789057</v>
      </c>
      <c r="Y1667" s="28"/>
      <c r="Z1667" s="28"/>
    </row>
    <row r="1668" customFormat="false" ht="14.65" hidden="false" customHeight="false" outlineLevel="0" collapsed="false">
      <c r="A1668" s="11" t="n">
        <v>2009.04</v>
      </c>
      <c r="B1668" s="1" t="n">
        <v>848.15</v>
      </c>
      <c r="C1668" s="2" t="n">
        <f aca="false">C1667*2/3+C1670/3</f>
        <v>26.7033333333333</v>
      </c>
      <c r="D1668" s="1" t="n">
        <f aca="false">D1667*2/3+D1670/3</f>
        <v>7.07666666666667</v>
      </c>
      <c r="E1668" s="1" t="n">
        <v>213.24</v>
      </c>
      <c r="F1668" s="2" t="n">
        <f aca="false">F1667+1/12</f>
        <v>2009.29166666654</v>
      </c>
      <c r="G1668" s="3" t="n">
        <v>2.93</v>
      </c>
      <c r="H1668" s="2" t="n">
        <v>1278.91505955731</v>
      </c>
      <c r="I1668" s="2" t="n">
        <v>40.2656312449197</v>
      </c>
      <c r="J1668" s="4" t="n">
        <f aca="false">J1667*((H1668+(I1668/12))/H1667)</f>
        <v>639669.937791335</v>
      </c>
      <c r="K1668" s="2" t="n">
        <f aca="false">D1668*$E$1862/E1668</f>
        <v>10.6708195147877</v>
      </c>
      <c r="L1668" s="4" t="n">
        <f aca="false">K1668*(J1668/H1668)</f>
        <v>5337.18201548863</v>
      </c>
      <c r="M1668" s="26" t="n">
        <f aca="false">H1668/AVERAGE(K1548:K1667)</f>
        <v>14.9818664530392</v>
      </c>
      <c r="O1668" s="6" t="n">
        <f aca="false">J1668/AVERAGE(L1548:L1667)</f>
        <v>16.4412199723984</v>
      </c>
      <c r="Q1668" s="29" t="n">
        <f aca="false">1/M1668-(G1668/100-(((E1668/E1548)^(1/10))-1))</f>
        <v>0.0626831639484654</v>
      </c>
      <c r="R1668" s="3" t="n">
        <f aca="false">((G1668/G1669+G1668/1200+((1+G1669/1200)^(-119))*(1-G1668/G1669)))</f>
        <v>0.972015754499183</v>
      </c>
      <c r="S1668" s="3" t="n">
        <f aca="false">S1667*R1667*E1667/E1668</f>
        <v>44.8340784225</v>
      </c>
      <c r="T1668" s="9" t="n">
        <f aca="false">(($J1788/$J1668)^(1/10)-1)</f>
        <v>0.133328958535575</v>
      </c>
      <c r="U1668" s="9" t="n">
        <f aca="false">(($S1788/$S1668)^(1/10)-1)</f>
        <v>0.00984554280840344</v>
      </c>
      <c r="V1668" s="9" t="n">
        <f aca="false">T1668-U1668</f>
        <v>0.123483415727171</v>
      </c>
      <c r="Y1668" s="28"/>
      <c r="Z1668" s="28"/>
    </row>
    <row r="1669" customFormat="false" ht="14.65" hidden="false" customHeight="false" outlineLevel="0" collapsed="false">
      <c r="A1669" s="11" t="n">
        <v>2009.05</v>
      </c>
      <c r="B1669" s="1" t="n">
        <v>902.41</v>
      </c>
      <c r="C1669" s="2" t="n">
        <f aca="false">C1667/3+C1670*2/3</f>
        <v>26.1466666666667</v>
      </c>
      <c r="D1669" s="1" t="n">
        <f aca="false">D1667/3+D1670*2/3</f>
        <v>7.29333333333333</v>
      </c>
      <c r="E1669" s="1" t="n">
        <v>213.856</v>
      </c>
      <c r="F1669" s="2" t="n">
        <f aca="false">F1668+1/12</f>
        <v>2009.37499999987</v>
      </c>
      <c r="G1669" s="3" t="n">
        <v>3.29</v>
      </c>
      <c r="H1669" s="2" t="n">
        <v>1356.81353911043</v>
      </c>
      <c r="I1669" s="2" t="n">
        <v>39.3126753204649</v>
      </c>
      <c r="J1669" s="4" t="n">
        <f aca="false">J1668*((H1669+(I1669/12))/H1668)</f>
        <v>680270.687541268</v>
      </c>
      <c r="K1669" s="2" t="n">
        <f aca="false">D1669*$E$1862/E1669</f>
        <v>10.9658507905631</v>
      </c>
      <c r="L1669" s="4" t="n">
        <f aca="false">K1669*(J1669/H1669)</f>
        <v>5497.98969552013</v>
      </c>
      <c r="M1669" s="26" t="n">
        <f aca="false">H1669/AVERAGE(K1549:K1668)</f>
        <v>15.9963557552632</v>
      </c>
      <c r="O1669" s="6" t="n">
        <f aca="false">J1669/AVERAGE(L1549:L1668)</f>
        <v>17.5852307746965</v>
      </c>
      <c r="Q1669" s="29" t="n">
        <f aca="false">1/M1669-(G1669/100-(((E1669/E1549)^(1/10))-1))</f>
        <v>0.0551458268811751</v>
      </c>
      <c r="R1669" s="3" t="n">
        <f aca="false">((G1669/G1670+G1669/1200+((1+G1670/1200)^(-119))*(1-G1669/G1670)))</f>
        <v>0.967126714026335</v>
      </c>
      <c r="S1669" s="3" t="n">
        <f aca="false">S1668*R1668*E1668/E1669</f>
        <v>43.4539025031171</v>
      </c>
      <c r="T1669" s="9" t="n">
        <f aca="false">(($J1789/$J1669)^(1/10)-1)</f>
        <v>0.124400775408977</v>
      </c>
      <c r="U1669" s="9" t="n">
        <f aca="false">(($S1789/$S1669)^(1/10)-1)</f>
        <v>0.014158755547391</v>
      </c>
      <c r="V1669" s="9" t="n">
        <f aca="false">T1669-U1669</f>
        <v>0.110242019861586</v>
      </c>
      <c r="Y1669" s="28"/>
      <c r="Z1669" s="28"/>
    </row>
    <row r="1670" customFormat="false" ht="14.65" hidden="false" customHeight="false" outlineLevel="0" collapsed="false">
      <c r="A1670" s="11" t="n">
        <v>2009.06</v>
      </c>
      <c r="B1670" s="1" t="n">
        <v>926.12</v>
      </c>
      <c r="C1670" s="2" t="n">
        <v>25.59</v>
      </c>
      <c r="D1670" s="1" t="n">
        <v>7.51</v>
      </c>
      <c r="E1670" s="1" t="n">
        <v>215.693</v>
      </c>
      <c r="F1670" s="2" t="n">
        <f aca="false">F1669+1/12</f>
        <v>2009.45833333321</v>
      </c>
      <c r="G1670" s="3" t="n">
        <v>3.72</v>
      </c>
      <c r="H1670" s="2" t="n">
        <v>1380.60334382664</v>
      </c>
      <c r="I1670" s="2" t="n">
        <v>38.1480149100805</v>
      </c>
      <c r="J1670" s="4" t="n">
        <f aca="false">J1669*((H1670+(I1670/12))/H1669)</f>
        <v>693792.138826117</v>
      </c>
      <c r="K1670" s="2" t="n">
        <f aca="false">D1670*$E$1862/E1670</f>
        <v>11.1954510345723</v>
      </c>
      <c r="L1670" s="4" t="n">
        <f aca="false">K1670*(J1670/H1670)</f>
        <v>5626.03006368952</v>
      </c>
      <c r="M1670" s="26" t="n">
        <f aca="false">H1670/AVERAGE(K1550:K1669)</f>
        <v>16.3841828162153</v>
      </c>
      <c r="O1670" s="6" t="n">
        <f aca="false">J1670/AVERAGE(L1550:L1669)</f>
        <v>18.0407170812997</v>
      </c>
      <c r="Q1670" s="29" t="n">
        <f aca="false">1/M1670-(G1670/100-(((E1670/E1550)^(1/10))-1))</f>
        <v>0.0502435973614632</v>
      </c>
      <c r="R1670" s="3" t="n">
        <f aca="false">((G1670/G1671+G1670/1200+((1+G1671/1200)^(-119))*(1-G1670/G1671)))</f>
        <v>1.01645186300762</v>
      </c>
      <c r="S1670" s="3" t="n">
        <f aca="false">S1669*R1669*E1669/E1670</f>
        <v>41.6675105132444</v>
      </c>
      <c r="T1670" s="9" t="n">
        <f aca="false">(($J1790/$J1670)^(1/10)-1)</f>
        <v>0.123735317107596</v>
      </c>
      <c r="U1670" s="9" t="n">
        <f aca="false">(($S1790/$S1670)^(1/10)-1)</f>
        <v>0.021664392570097</v>
      </c>
      <c r="V1670" s="9" t="n">
        <f aca="false">T1670-U1670</f>
        <v>0.102070924537499</v>
      </c>
      <c r="Y1670" s="28"/>
      <c r="Z1670" s="28"/>
    </row>
    <row r="1671" customFormat="false" ht="14.65" hidden="false" customHeight="false" outlineLevel="0" collapsed="false">
      <c r="A1671" s="11" t="n">
        <v>2009.07</v>
      </c>
      <c r="B1671" s="1" t="n">
        <v>935.82</v>
      </c>
      <c r="C1671" s="2" t="n">
        <f aca="false">C1670*2/3+C1673/3</f>
        <v>25.0266666666667</v>
      </c>
      <c r="D1671" s="1" t="n">
        <f aca="false">D1670*2/3+D1673/3</f>
        <v>9.18666666666667</v>
      </c>
      <c r="E1671" s="1" t="n">
        <v>215.351</v>
      </c>
      <c r="F1671" s="2" t="n">
        <f aca="false">F1670+1/12</f>
        <v>2009.54166666654</v>
      </c>
      <c r="G1671" s="3" t="n">
        <v>3.56</v>
      </c>
      <c r="H1671" s="2" t="n">
        <v>1397.2790209472</v>
      </c>
      <c r="I1671" s="2" t="n">
        <v>37.3674812437989</v>
      </c>
      <c r="J1671" s="4" t="n">
        <f aca="false">J1670*((H1671+(I1671/12))/H1670)</f>
        <v>703736.988290032</v>
      </c>
      <c r="K1671" s="2" t="n">
        <f aca="false">D1671*$E$1862/E1671</f>
        <v>13.7166726568873</v>
      </c>
      <c r="L1671" s="4" t="n">
        <f aca="false">K1671*(J1671/H1671)</f>
        <v>6908.37675239301</v>
      </c>
      <c r="M1671" s="26" t="n">
        <f aca="false">H1671/AVERAGE(K1551:K1670)</f>
        <v>16.6946208169956</v>
      </c>
      <c r="O1671" s="6" t="n">
        <f aca="false">J1671/AVERAGE(L1551:L1670)</f>
        <v>18.4105695419606</v>
      </c>
      <c r="Q1671" s="29" t="n">
        <f aca="false">1/M1671-(G1671/100-(((E1671/E1551)^(1/10))-1))</f>
        <v>0.0502375648169609</v>
      </c>
      <c r="R1671" s="3" t="n">
        <f aca="false">((G1671/G1672+G1671/1200+((1+G1672/1200)^(-119))*(1-G1671/G1672)))</f>
        <v>1.00046671534577</v>
      </c>
      <c r="S1671" s="3" t="n">
        <f aca="false">S1670*R1670*E1670/E1671</f>
        <v>42.4202797288489</v>
      </c>
      <c r="T1671" s="9" t="n">
        <f aca="false">(($J1791/$J1671)^(1/10)-1)</f>
        <v>0.126172857940278</v>
      </c>
      <c r="U1671" s="9" t="n">
        <f aca="false">(($S1791/$S1671)^(1/10)-1)</f>
        <v>0.0237784193415036</v>
      </c>
      <c r="V1671" s="9" t="n">
        <f aca="false">T1671-U1671</f>
        <v>0.102394438598774</v>
      </c>
      <c r="Y1671" s="28"/>
      <c r="Z1671" s="28"/>
    </row>
    <row r="1672" customFormat="false" ht="14.65" hidden="false" customHeight="false" outlineLevel="0" collapsed="false">
      <c r="A1672" s="11" t="n">
        <v>2009.08</v>
      </c>
      <c r="B1672" s="1" t="n">
        <v>1009.73</v>
      </c>
      <c r="C1672" s="2" t="n">
        <f aca="false">C1670/3+C1673*2/3</f>
        <v>24.4633333333333</v>
      </c>
      <c r="D1672" s="1" t="n">
        <f aca="false">D1670/3+D1673*2/3</f>
        <v>10.8633333333333</v>
      </c>
      <c r="E1672" s="1" t="n">
        <v>215.834</v>
      </c>
      <c r="F1672" s="2" t="n">
        <f aca="false">F1671+1/12</f>
        <v>2009.62499999987</v>
      </c>
      <c r="G1672" s="3" t="n">
        <v>3.59</v>
      </c>
      <c r="H1672" s="2" t="n">
        <v>1504.26069877776</v>
      </c>
      <c r="I1672" s="2" t="n">
        <v>36.4446246961399</v>
      </c>
      <c r="J1672" s="4" t="n">
        <f aca="false">J1671*((H1672+(I1672/12))/H1671)</f>
        <v>759147.717619381</v>
      </c>
      <c r="K1672" s="2" t="n">
        <f aca="false">D1672*$E$1862/E1672</f>
        <v>16.1838168530754</v>
      </c>
      <c r="L1672" s="4" t="n">
        <f aca="false">K1672*(J1672/H1672)</f>
        <v>8167.4058468487</v>
      </c>
      <c r="M1672" s="26" t="n">
        <f aca="false">H1672/AVERAGE(K1552:K1671)</f>
        <v>18.0940698015761</v>
      </c>
      <c r="O1672" s="6" t="n">
        <f aca="false">J1672/AVERAGE(L1552:L1671)</f>
        <v>19.9792497813774</v>
      </c>
      <c r="Q1672" s="29" t="n">
        <f aca="false">1/M1672-(G1672/100-(((E1672/E1552)^(1/10))-1))</f>
        <v>0.0452887213360823</v>
      </c>
      <c r="R1672" s="3" t="n">
        <f aca="false">((G1672/G1673+G1672/1200+((1+G1673/1200)^(-119))*(1-G1672/G1673)))</f>
        <v>1.01896674108695</v>
      </c>
      <c r="S1672" s="3" t="n">
        <f aca="false">S1671*R1671*E1671/E1672</f>
        <v>42.3451042055054</v>
      </c>
      <c r="T1672" s="9" t="n">
        <f aca="false">(($J1792/$J1672)^(1/10)-1)</f>
        <v>0.114122875611869</v>
      </c>
      <c r="U1672" s="9" t="n">
        <f aca="false">(($S1792/$S1672)^(1/10)-1)</f>
        <v>0.0241042183490192</v>
      </c>
      <c r="V1672" s="9" t="n">
        <f aca="false">T1672-U1672</f>
        <v>0.0900186572628494</v>
      </c>
      <c r="Y1672" s="28"/>
      <c r="Z1672" s="28"/>
    </row>
    <row r="1673" customFormat="false" ht="14.65" hidden="false" customHeight="false" outlineLevel="0" collapsed="false">
      <c r="A1673" s="11" t="n">
        <v>2009.09</v>
      </c>
      <c r="B1673" s="1" t="n">
        <v>1044.55</v>
      </c>
      <c r="C1673" s="2" t="n">
        <v>23.9</v>
      </c>
      <c r="D1673" s="1" t="n">
        <v>12.54</v>
      </c>
      <c r="E1673" s="1" t="n">
        <v>215.969</v>
      </c>
      <c r="F1673" s="2" t="n">
        <f aca="false">F1672+1/12</f>
        <v>2009.70833333321</v>
      </c>
      <c r="G1673" s="3" t="n">
        <v>3.4</v>
      </c>
      <c r="H1673" s="2" t="n">
        <v>1555.1616023596</v>
      </c>
      <c r="I1673" s="2" t="n">
        <v>35.5831336904834</v>
      </c>
      <c r="J1673" s="4" t="n">
        <f aca="false">J1672*((H1673+(I1673/12))/H1672)</f>
        <v>786332.085355225</v>
      </c>
      <c r="K1673" s="2" t="n">
        <f aca="false">D1673*$E$1862/E1673</f>
        <v>18.6699789321616</v>
      </c>
      <c r="L1673" s="4" t="n">
        <f aca="false">K1673*(J1673/H1673)</f>
        <v>9440.05011761479</v>
      </c>
      <c r="M1673" s="26" t="n">
        <f aca="false">H1673/AVERAGE(K1553:K1672)</f>
        <v>18.8319022648401</v>
      </c>
      <c r="O1673" s="6" t="n">
        <f aca="false">J1673/AVERAGE(L1553:L1672)</f>
        <v>20.81718057649</v>
      </c>
      <c r="Q1673" s="29" t="n">
        <f aca="false">1/M1673-(G1673/100-(((E1673/E1553)^(1/10))-1))</f>
        <v>0.04459761953591</v>
      </c>
      <c r="R1673" s="3" t="n">
        <f aca="false">((G1673/G1674+G1673/1200+((1+G1674/1200)^(-119))*(1-G1673/G1674)))</f>
        <v>1.0036745227795</v>
      </c>
      <c r="S1673" s="3" t="n">
        <f aca="false">S1672*R1672*E1672/E1673</f>
        <v>43.1212813043367</v>
      </c>
      <c r="T1673" s="9" t="n">
        <f aca="false">(($J1793/$J1673)^(1/10)-1)</f>
        <v>0.113502545716296</v>
      </c>
      <c r="U1673" s="9" t="n">
        <f aca="false">(($S1793/$S1673)^(1/10)-1)</f>
        <v>0.021650823143271</v>
      </c>
      <c r="V1673" s="9" t="n">
        <f aca="false">T1673-U1673</f>
        <v>0.0918517225730251</v>
      </c>
      <c r="Y1673" s="28"/>
      <c r="Z1673" s="28"/>
    </row>
    <row r="1674" customFormat="false" ht="14.65" hidden="false" customHeight="false" outlineLevel="0" collapsed="false">
      <c r="A1674" s="11" t="n">
        <v>2009.1</v>
      </c>
      <c r="B1674" s="1" t="n">
        <v>1067.66</v>
      </c>
      <c r="C1674" s="2" t="n">
        <f aca="false">C1673*2/3+C1676/3</f>
        <v>23.4033333333333</v>
      </c>
      <c r="D1674" s="1" t="n">
        <f aca="false">D1673*2/3+D1676/3</f>
        <v>25.35</v>
      </c>
      <c r="E1674" s="1" t="n">
        <v>216.177</v>
      </c>
      <c r="F1674" s="2" t="n">
        <f aca="false">F1673+1/12</f>
        <v>2009.79166666654</v>
      </c>
      <c r="G1674" s="3" t="n">
        <v>3.39</v>
      </c>
      <c r="H1674" s="2" t="n">
        <v>1588.03911479945</v>
      </c>
      <c r="I1674" s="2" t="n">
        <v>34.8101537474693</v>
      </c>
      <c r="J1674" s="4" t="n">
        <f aca="false">J1673*((H1674+(I1674/12))/H1673)</f>
        <v>804422.598440434</v>
      </c>
      <c r="K1674" s="2" t="n">
        <f aca="false">D1674*$E$1862/E1674</f>
        <v>37.7056287209093</v>
      </c>
      <c r="L1674" s="4" t="n">
        <f aca="false">K1674*(J1674/H1674)</f>
        <v>19099.8191095152</v>
      </c>
      <c r="M1674" s="26" t="n">
        <f aca="false">H1674/AVERAGE(K1554:K1673)</f>
        <v>19.3580084434868</v>
      </c>
      <c r="O1674" s="6" t="n">
        <f aca="false">J1674/AVERAGE(L1554:L1673)</f>
        <v>21.4200187183051</v>
      </c>
      <c r="Q1674" s="29" t="n">
        <f aca="false">1/M1674-(G1674/100-(((E1674/E1554)^(1/10))-1))</f>
        <v>0.0431700977801866</v>
      </c>
      <c r="R1674" s="3" t="n">
        <f aca="false">((G1674/G1675+G1674/1200+((1+G1675/1200)^(-119))*(1-G1674/G1675)))</f>
        <v>1.00198420660946</v>
      </c>
      <c r="S1674" s="3" t="n">
        <f aca="false">S1673*R1673*E1673/E1674</f>
        <v>43.2380887801941</v>
      </c>
      <c r="T1674" s="9" t="n">
        <f aca="false">(($J1794/$J1674)^(1/10)-1)</f>
        <v>0.110730973591518</v>
      </c>
      <c r="U1674" s="9" t="n">
        <f aca="false">(($S1794/$S1674)^(1/10)-1)</f>
        <v>0.0211928441261053</v>
      </c>
      <c r="V1674" s="9" t="n">
        <f aca="false">T1674-U1674</f>
        <v>0.0895381294654125</v>
      </c>
      <c r="Y1674" s="28"/>
      <c r="Z1674" s="28"/>
    </row>
    <row r="1675" customFormat="false" ht="14.65" hidden="false" customHeight="false" outlineLevel="0" collapsed="false">
      <c r="A1675" s="11" t="n">
        <v>2009.11</v>
      </c>
      <c r="B1675" s="1" t="n">
        <v>1088.07</v>
      </c>
      <c r="C1675" s="2" t="n">
        <f aca="false">C1673/3+C1676*2/3</f>
        <v>22.9066666666667</v>
      </c>
      <c r="D1675" s="1" t="n">
        <f aca="false">D1673/3+D1676*2/3</f>
        <v>38.16</v>
      </c>
      <c r="E1675" s="1" t="n">
        <v>216.33</v>
      </c>
      <c r="F1675" s="2" t="n">
        <f aca="false">F1674+1/12</f>
        <v>2009.87499999987</v>
      </c>
      <c r="G1675" s="3" t="n">
        <v>3.4</v>
      </c>
      <c r="H1675" s="2" t="n">
        <v>1617.25236416586</v>
      </c>
      <c r="I1675" s="2" t="n">
        <v>34.0473138877332</v>
      </c>
      <c r="J1675" s="4" t="n">
        <f aca="false">J1674*((H1675+(I1675/12))/H1674)</f>
        <v>820657.82009392</v>
      </c>
      <c r="K1675" s="2" t="n">
        <f aca="false">D1675*$E$1862/E1675</f>
        <v>56.7190991540702</v>
      </c>
      <c r="L1675" s="4" t="n">
        <f aca="false">K1675*(J1675/H1675)</f>
        <v>28781.5144382107</v>
      </c>
      <c r="M1675" s="26" t="n">
        <f aca="false">H1675/AVERAGE(K1555:K1674)</f>
        <v>19.8127610799661</v>
      </c>
      <c r="O1675" s="6" t="n">
        <f aca="false">J1675/AVERAGE(L1555:L1674)</f>
        <v>21.938367056893</v>
      </c>
      <c r="Q1675" s="29" t="n">
        <f aca="false">1/M1675-(G1675/100-(((E1675/E1555)^(1/10))-1))</f>
        <v>0.0418960147094019</v>
      </c>
      <c r="R1675" s="3" t="n">
        <f aca="false">((G1675/G1676+G1675/1200+((1+G1676/1200)^(-119))*(1-G1675/G1676)))</f>
        <v>0.987000308301004</v>
      </c>
      <c r="S1675" s="3" t="n">
        <f aca="false">S1674*R1674*E1674/E1675</f>
        <v>43.2932411444672</v>
      </c>
      <c r="T1675" s="9" t="n">
        <f aca="false">(($J1795/$J1675)^(1/10)-1)</f>
        <v>0.113393936058627</v>
      </c>
      <c r="U1675" s="9" t="n">
        <f aca="false">(($S1795/$S1675)^(1/10)-1)</f>
        <v>0.0203339616915994</v>
      </c>
      <c r="V1675" s="9" t="n">
        <f aca="false">T1675-U1675</f>
        <v>0.0930599743670273</v>
      </c>
      <c r="Y1675" s="28"/>
      <c r="Z1675" s="28"/>
    </row>
    <row r="1676" customFormat="false" ht="14.65" hidden="false" customHeight="false" outlineLevel="0" collapsed="false">
      <c r="A1676" s="11" t="n">
        <v>2009.12</v>
      </c>
      <c r="B1676" s="1" t="n">
        <v>1110.38</v>
      </c>
      <c r="C1676" s="2" t="n">
        <v>22.41</v>
      </c>
      <c r="D1676" s="1" t="n">
        <v>50.97</v>
      </c>
      <c r="E1676" s="1" t="n">
        <v>215.949</v>
      </c>
      <c r="F1676" s="2" t="n">
        <f aca="false">F1675+1/12</f>
        <v>2009.95833333321</v>
      </c>
      <c r="G1676" s="3" t="n">
        <v>3.59</v>
      </c>
      <c r="H1676" s="2" t="n">
        <v>1653.32465517321</v>
      </c>
      <c r="I1676" s="2" t="n">
        <v>33.3678610227415</v>
      </c>
      <c r="J1676" s="4" t="n">
        <f aca="false">J1675*((H1676+(I1676/12))/H1675)</f>
        <v>840373.341771955</v>
      </c>
      <c r="K1676" s="2" t="n">
        <f aca="false">D1676*$E$1862/E1676</f>
        <v>75.8928994345887</v>
      </c>
      <c r="L1676" s="4" t="n">
        <f aca="false">K1676*(J1676/H1676)</f>
        <v>38575.8292027203</v>
      </c>
      <c r="M1676" s="26" t="n">
        <f aca="false">H1676/AVERAGE(K1556:K1675)</f>
        <v>20.3223765002165</v>
      </c>
      <c r="O1676" s="6" t="n">
        <f aca="false">J1676/AVERAGE(L1556:L1675)</f>
        <v>22.5112789920344</v>
      </c>
      <c r="Q1676" s="29" t="n">
        <f aca="false">1/M1676-(G1676/100-(((E1676/E1556)^(1/10))-1))</f>
        <v>0.038549596504991</v>
      </c>
      <c r="R1676" s="3" t="n">
        <f aca="false">((G1676/G1677+G1676/1200+((1+G1677/1200)^(-119))*(1-G1676/G1677)))</f>
        <v>0.991401527753188</v>
      </c>
      <c r="S1676" s="3" t="n">
        <f aca="false">S1675*R1675*E1675/E1676</f>
        <v>42.8058319097407</v>
      </c>
      <c r="T1676" s="9" t="n">
        <f aca="false">(($J1796/$J1676)^(1/10)-1)</f>
        <v>0.113569011998597</v>
      </c>
      <c r="U1676" s="9" t="n">
        <f aca="false">(($S1796/$S1676)^(1/10)-1)</f>
        <v>0.0212742662420216</v>
      </c>
      <c r="V1676" s="9" t="n">
        <f aca="false">T1676-U1676</f>
        <v>0.0922947457565755</v>
      </c>
      <c r="Y1676" s="28"/>
      <c r="Z1676" s="28"/>
    </row>
    <row r="1677" customFormat="false" ht="14.65" hidden="false" customHeight="false" outlineLevel="0" collapsed="false">
      <c r="A1677" s="11" t="n">
        <v>2010.01</v>
      </c>
      <c r="B1677" s="1" t="n">
        <v>1123.58</v>
      </c>
      <c r="C1677" s="2" t="n">
        <f aca="false">C1676*2/3+C1679/3</f>
        <v>22.24</v>
      </c>
      <c r="D1677" s="1" t="n">
        <f aca="false">D1676*2/3+D1679/3</f>
        <v>54.29</v>
      </c>
      <c r="E1677" s="1" t="n">
        <v>216.687</v>
      </c>
      <c r="F1677" s="2" t="n">
        <f aca="false">F1676+1/12</f>
        <v>2010.04166666654</v>
      </c>
      <c r="G1677" s="3" t="n">
        <v>3.73</v>
      </c>
      <c r="H1677" s="2" t="n">
        <v>1667.28119527244</v>
      </c>
      <c r="I1677" s="2" t="n">
        <v>33.0019524936891</v>
      </c>
      <c r="J1677" s="4" t="n">
        <f aca="false">J1676*((H1677+(I1677/12))/H1676)</f>
        <v>848865.2417893</v>
      </c>
      <c r="K1677" s="2" t="n">
        <f aca="false">D1677*$E$1862/E1677</f>
        <v>80.5609712626969</v>
      </c>
      <c r="L1677" s="4" t="n">
        <f aca="false">K1677*(J1677/H1677)</f>
        <v>41016.1216617785</v>
      </c>
      <c r="M1677" s="26" t="n">
        <f aca="false">H1677/AVERAGE(K1557:K1676)</f>
        <v>20.5278598014544</v>
      </c>
      <c r="O1677" s="6" t="n">
        <f aca="false">J1677/AVERAGE(L1557:L1676)</f>
        <v>22.7414302771975</v>
      </c>
      <c r="Q1677" s="29" t="n">
        <f aca="false">1/M1677-(G1677/100-(((E1677/E1557)^(1/10))-1))</f>
        <v>0.0367026787502513</v>
      </c>
      <c r="R1677" s="3" t="n">
        <f aca="false">((G1677/G1678+G1677/1200+((1+G1678/1200)^(-119))*(1-G1677/G1678)))</f>
        <v>1.0064260099968</v>
      </c>
      <c r="S1677" s="3" t="n">
        <f aca="false">S1676*R1676*E1676/E1677</f>
        <v>42.2932311524035</v>
      </c>
      <c r="T1677" s="9" t="n">
        <f aca="false">(($J1797/$J1677)^(1/10)-1)</f>
        <v>0.115686929524201</v>
      </c>
      <c r="U1677" s="9" t="n">
        <f aca="false">(($S1797/$S1677)^(1/10)-1)</f>
        <v>0.0231921989998043</v>
      </c>
      <c r="V1677" s="9" t="n">
        <f aca="false">T1677-U1677</f>
        <v>0.0924947305243966</v>
      </c>
      <c r="Y1677" s="28"/>
      <c r="Z1677" s="28"/>
    </row>
    <row r="1678" customFormat="false" ht="14.65" hidden="false" customHeight="false" outlineLevel="0" collapsed="false">
      <c r="A1678" s="11" t="n">
        <v>2010.02</v>
      </c>
      <c r="B1678" s="1" t="n">
        <v>1089.16</v>
      </c>
      <c r="C1678" s="2" t="n">
        <f aca="false">C1676/3+C1679*2/3</f>
        <v>22.07</v>
      </c>
      <c r="D1678" s="1" t="n">
        <f aca="false">D1676/3+D1679*2/3</f>
        <v>57.61</v>
      </c>
      <c r="E1678" s="1" t="n">
        <v>216.741</v>
      </c>
      <c r="F1678" s="2" t="n">
        <f aca="false">F1677+1/12</f>
        <v>2010.12499999987</v>
      </c>
      <c r="G1678" s="3" t="n">
        <v>3.69</v>
      </c>
      <c r="H1678" s="2" t="n">
        <v>1615.80266179449</v>
      </c>
      <c r="I1678" s="2" t="n">
        <v>32.7415299366525</v>
      </c>
      <c r="J1678" s="4" t="n">
        <f aca="false">J1677*((H1678+(I1678/12))/H1677)</f>
        <v>824045.048096394</v>
      </c>
      <c r="K1678" s="2" t="n">
        <f aca="false">D1678*$E$1862/E1678</f>
        <v>85.4662229112166</v>
      </c>
      <c r="L1678" s="4" t="n">
        <f aca="false">K1678*(J1678/H1678)</f>
        <v>43587.0168027042</v>
      </c>
      <c r="M1678" s="26" t="n">
        <f aca="false">H1678/AVERAGE(K1558:K1677)</f>
        <v>19.9205393066004</v>
      </c>
      <c r="O1678" s="6" t="n">
        <f aca="false">J1678/AVERAGE(L1558:L1677)</f>
        <v>22.0703778046402</v>
      </c>
      <c r="Q1678" s="29" t="n">
        <f aca="false">1/M1678-(G1678/100-(((E1678/E1558)^(1/10))-1))</f>
        <v>0.0380079440736461</v>
      </c>
      <c r="R1678" s="3" t="n">
        <f aca="false">((G1678/G1679+G1678/1200+((1+G1679/1200)^(-119))*(1-G1678/G1679)))</f>
        <v>0.999763531739006</v>
      </c>
      <c r="S1678" s="3" t="n">
        <f aca="false">S1677*R1677*E1677/E1678</f>
        <v>42.5544030072168</v>
      </c>
      <c r="T1678" s="9" t="n">
        <f aca="false">(($J1798/$J1678)^(1/10)-1)</f>
        <v>0.118834222474014</v>
      </c>
      <c r="U1678" s="9" t="n">
        <f aca="false">(($S1798/$S1678)^(1/10)-1)</f>
        <v>0.0248510647872586</v>
      </c>
      <c r="V1678" s="9" t="n">
        <f aca="false">T1678-U1678</f>
        <v>0.0939831576867551</v>
      </c>
      <c r="Y1678" s="28"/>
      <c r="Z1678" s="28"/>
    </row>
    <row r="1679" customFormat="false" ht="14.65" hidden="false" customHeight="false" outlineLevel="0" collapsed="false">
      <c r="A1679" s="11" t="n">
        <v>2010.03</v>
      </c>
      <c r="B1679" s="1" t="n">
        <v>1152.05</v>
      </c>
      <c r="C1679" s="2" t="n">
        <v>21.9</v>
      </c>
      <c r="D1679" s="1" t="n">
        <v>60.93</v>
      </c>
      <c r="E1679" s="1" t="n">
        <v>217.631</v>
      </c>
      <c r="F1679" s="2" t="n">
        <f aca="false">F1678+1/12</f>
        <v>2010.20833333321</v>
      </c>
      <c r="G1679" s="3" t="n">
        <v>3.73</v>
      </c>
      <c r="H1679" s="2" t="n">
        <v>1702.1125717384</v>
      </c>
      <c r="I1679" s="2" t="n">
        <v>32.3564648418654</v>
      </c>
      <c r="J1679" s="4" t="n">
        <f aca="false">J1678*((H1679+(I1679/12))/H1678)</f>
        <v>869437.463691071</v>
      </c>
      <c r="K1679" s="2" t="n">
        <f aca="false">D1679*$E$1862/E1679</f>
        <v>90.0218905394912</v>
      </c>
      <c r="L1679" s="4" t="n">
        <f aca="false">K1679*(J1679/H1679)</f>
        <v>45983.0950589792</v>
      </c>
      <c r="M1679" s="26" t="n">
        <f aca="false">H1679/AVERAGE(K1559:K1678)</f>
        <v>21.0046012097154</v>
      </c>
      <c r="O1679" s="6" t="n">
        <f aca="false">J1679/AVERAGE(L1559:L1678)</f>
        <v>23.269199472973</v>
      </c>
      <c r="Q1679" s="29" t="n">
        <f aca="false">1/M1679-(G1679/100-(((E1679/E1559)^(1/10))-1))</f>
        <v>0.0345957081505271</v>
      </c>
      <c r="R1679" s="3" t="n">
        <f aca="false">((G1679/G1680+G1679/1200+((1+G1680/1200)^(-119))*(1-G1679/G1680)))</f>
        <v>0.993229514928738</v>
      </c>
      <c r="S1679" s="3" t="n">
        <f aca="false">S1678*R1678*E1678/E1679</f>
        <v>42.3703555481142</v>
      </c>
      <c r="T1679" s="9" t="n">
        <f aca="false">(($J1799/$J1679)^(1/10)-1)</f>
        <v>0.0899958318527732</v>
      </c>
      <c r="U1679" s="9" t="n">
        <f aca="false">(($S1799/$S1679)^(1/10)-1)</f>
        <v>0.0316173602777259</v>
      </c>
      <c r="V1679" s="9" t="n">
        <f aca="false">T1679-U1679</f>
        <v>0.0583784715750473</v>
      </c>
      <c r="Y1679" s="28"/>
      <c r="Z1679" s="28"/>
    </row>
    <row r="1680" customFormat="false" ht="14.65" hidden="false" customHeight="false" outlineLevel="0" collapsed="false">
      <c r="A1680" s="11" t="n">
        <v>2010.04</v>
      </c>
      <c r="B1680" s="1" t="n">
        <v>1197.32</v>
      </c>
      <c r="C1680" s="2" t="n">
        <f aca="false">C1679*2/3+C1682/3</f>
        <v>21.9466666666667</v>
      </c>
      <c r="D1680" s="1" t="n">
        <f aca="false">D1679*2/3+D1682/3</f>
        <v>62.9866666666667</v>
      </c>
      <c r="E1680" s="1" t="n">
        <v>218.009</v>
      </c>
      <c r="F1680" s="2" t="n">
        <f aca="false">F1679+1/12</f>
        <v>2010.29166666654</v>
      </c>
      <c r="G1680" s="3" t="n">
        <v>3.85</v>
      </c>
      <c r="H1680" s="2" t="n">
        <v>1765.93015627795</v>
      </c>
      <c r="I1680" s="2" t="n">
        <v>32.3691916082975</v>
      </c>
      <c r="J1680" s="4" t="n">
        <f aca="false">J1679*((H1680+(I1680/12))/H1679)</f>
        <v>903413.270455543</v>
      </c>
      <c r="K1680" s="2" t="n">
        <f aca="false">D1680*$E$1862/E1680</f>
        <v>92.8991866085039</v>
      </c>
      <c r="L1680" s="4" t="n">
        <f aca="false">K1680*(J1680/H1680)</f>
        <v>47525.2986072449</v>
      </c>
      <c r="M1680" s="26" t="n">
        <f aca="false">H1680/AVERAGE(K1560:K1679)</f>
        <v>21.8048455996252</v>
      </c>
      <c r="O1680" s="6" t="n">
        <f aca="false">J1680/AVERAGE(L1560:L1679)</f>
        <v>24.1504822665328</v>
      </c>
      <c r="Q1680" s="29" t="n">
        <f aca="false">1/M1680-(G1680/100-(((E1680/E1560)^(1/10))-1))</f>
        <v>0.0317664045761175</v>
      </c>
      <c r="R1680" s="3" t="n">
        <f aca="false">((G1680/G1681+G1680/1200+((1+G1681/1200)^(-119))*(1-G1680/G1681)))</f>
        <v>1.03932842159748</v>
      </c>
      <c r="S1680" s="3" t="n">
        <f aca="false">S1679*R1679*E1679/E1680</f>
        <v>42.0105202496993</v>
      </c>
      <c r="T1680" s="9" t="n">
        <f aca="false">(($J1800/$J1680)^(1/10)-1)</f>
        <v>0.0911579857588243</v>
      </c>
      <c r="U1680" s="9" t="n">
        <f aca="false">(($S1800/$S1680)^(1/10)-1)</f>
        <v>0.0353276362866828</v>
      </c>
      <c r="V1680" s="9" t="n">
        <f aca="false">T1680-U1680</f>
        <v>0.0558303494721415</v>
      </c>
      <c r="Y1680" s="28"/>
      <c r="Z1680" s="28"/>
    </row>
    <row r="1681" customFormat="false" ht="14.65" hidden="false" customHeight="false" outlineLevel="0" collapsed="false">
      <c r="A1681" s="11" t="n">
        <v>2010.05</v>
      </c>
      <c r="B1681" s="1" t="n">
        <v>1125.06</v>
      </c>
      <c r="C1681" s="2" t="n">
        <f aca="false">C1679/3+C1682*2/3</f>
        <v>21.9933333333333</v>
      </c>
      <c r="D1681" s="1" t="n">
        <f aca="false">D1679/3+D1682*2/3</f>
        <v>65.0433333333333</v>
      </c>
      <c r="E1681" s="1" t="n">
        <v>218.178</v>
      </c>
      <c r="F1681" s="2" t="n">
        <f aca="false">F1680+1/12</f>
        <v>2010.37499999987</v>
      </c>
      <c r="G1681" s="3" t="n">
        <v>3.42</v>
      </c>
      <c r="H1681" s="2" t="n">
        <v>1658.06837774661</v>
      </c>
      <c r="I1681" s="2" t="n">
        <v>32.4128939978672</v>
      </c>
      <c r="J1681" s="4" t="n">
        <f aca="false">J1680*((H1681+(I1681/12))/H1680)</f>
        <v>849615.233644868</v>
      </c>
      <c r="K1681" s="2" t="n">
        <f aca="false">D1681*$E$1862/E1681</f>
        <v>95.8582601667751</v>
      </c>
      <c r="L1681" s="4" t="n">
        <f aca="false">K1681*(J1681/H1681)</f>
        <v>49118.9864069836</v>
      </c>
      <c r="M1681" s="26" t="n">
        <f aca="false">H1681/AVERAGE(K1561:K1680)</f>
        <v>20.4800686384234</v>
      </c>
      <c r="O1681" s="6" t="n">
        <f aca="false">J1681/AVERAGE(L1561:L1680)</f>
        <v>22.6796280145834</v>
      </c>
      <c r="Q1681" s="29" t="n">
        <f aca="false">1/M1681-(G1681/100-(((E1681/E1561)^(1/10))-1))</f>
        <v>0.0389928479151877</v>
      </c>
      <c r="R1681" s="3" t="n">
        <f aca="false">((G1681/G1682+G1681/1200+((1+G1682/1200)^(-119))*(1-G1681/G1682)))</f>
        <v>1.02152280255682</v>
      </c>
      <c r="S1681" s="3" t="n">
        <f aca="false">S1680*R1680*E1680/E1681</f>
        <v>43.6289066885758</v>
      </c>
      <c r="T1681" s="9" t="n">
        <f aca="false">(($J1801/$J1681)^(1/10)-1)</f>
        <v>0.104174367816515</v>
      </c>
      <c r="U1681" s="9" t="n">
        <f aca="false">(($S1801/$S1681)^(1/10)-1)</f>
        <v>0.0313772766799254</v>
      </c>
      <c r="V1681" s="9" t="n">
        <f aca="false">T1681-U1681</f>
        <v>0.0727970911365901</v>
      </c>
      <c r="Y1681" s="28"/>
      <c r="Z1681" s="28"/>
    </row>
    <row r="1682" customFormat="false" ht="14.65" hidden="false" customHeight="false" outlineLevel="0" collapsed="false">
      <c r="A1682" s="11" t="n">
        <v>2010.06</v>
      </c>
      <c r="B1682" s="1" t="n">
        <v>1083.36</v>
      </c>
      <c r="C1682" s="2" t="n">
        <v>22.04</v>
      </c>
      <c r="D1682" s="1" t="n">
        <v>67.1</v>
      </c>
      <c r="E1682" s="1" t="n">
        <v>217.965</v>
      </c>
      <c r="F1682" s="2" t="n">
        <f aca="false">F1681+1/12</f>
        <v>2010.45833333321</v>
      </c>
      <c r="G1682" s="3" t="n">
        <v>3.2</v>
      </c>
      <c r="H1682" s="2" t="n">
        <v>1598.17283105086</v>
      </c>
      <c r="I1682" s="2" t="n">
        <v>32.5134112357489</v>
      </c>
      <c r="J1682" s="4" t="n">
        <f aca="false">J1681*((H1682+(I1682/12))/H1681)</f>
        <v>820312.354003724</v>
      </c>
      <c r="K1682" s="2" t="n">
        <f aca="false">D1682*$E$1862/E1682</f>
        <v>98.9859298511229</v>
      </c>
      <c r="L1682" s="4" t="n">
        <f aca="false">K1682*(J1682/H1682)</f>
        <v>50807.6345385189</v>
      </c>
      <c r="M1682" s="26" t="n">
        <f aca="false">H1682/AVERAGE(K1562:K1681)</f>
        <v>19.7420398537395</v>
      </c>
      <c r="O1682" s="6" t="n">
        <f aca="false">J1682/AVERAGE(L1562:L1681)</f>
        <v>21.8594180864798</v>
      </c>
      <c r="Q1682" s="29" t="n">
        <f aca="false">1/M1682-(G1682/100-(((E1682/E1562)^(1/10))-1))</f>
        <v>0.0423821948869016</v>
      </c>
      <c r="R1682" s="3" t="n">
        <f aca="false">((G1682/G1683+G1682/1200+((1+G1683/1200)^(-119))*(1-G1682/G1683)))</f>
        <v>1.01893888508605</v>
      </c>
      <c r="S1682" s="3" t="n">
        <f aca="false">S1681*R1681*E1681/E1682</f>
        <v>44.6114757483758</v>
      </c>
      <c r="T1682" s="9" t="n">
        <f aca="false">(($J1802/$J1682)^(1/10)-1)</f>
        <v>0.114457053778662</v>
      </c>
      <c r="U1682" s="9" t="n">
        <f aca="false">(($S1802/$S1682)^(1/10)-1)</f>
        <v>0.0279874094280088</v>
      </c>
      <c r="V1682" s="9" t="n">
        <f aca="false">T1682-U1682</f>
        <v>0.0864696443506536</v>
      </c>
      <c r="Y1682" s="28"/>
      <c r="Z1682" s="28"/>
    </row>
    <row r="1683" customFormat="false" ht="14.65" hidden="false" customHeight="false" outlineLevel="0" collapsed="false">
      <c r="A1683" s="11" t="n">
        <v>2010.07</v>
      </c>
      <c r="B1683" s="1" t="n">
        <v>1079.8</v>
      </c>
      <c r="C1683" s="2" t="n">
        <f aca="false">C1682*2/3+C1685/3</f>
        <v>22.1433333333333</v>
      </c>
      <c r="D1683" s="1" t="n">
        <f aca="false">D1682*2/3+D1685/3</f>
        <v>68.6866666666667</v>
      </c>
      <c r="E1683" s="1" t="n">
        <v>218.011</v>
      </c>
      <c r="F1683" s="2" t="n">
        <f aca="false">F1682+1/12</f>
        <v>2010.54166666654</v>
      </c>
      <c r="G1683" s="3" t="n">
        <v>3.01</v>
      </c>
      <c r="H1683" s="2" t="n">
        <v>1592.58501451762</v>
      </c>
      <c r="I1683" s="2" t="n">
        <v>32.6589561382988</v>
      </c>
      <c r="J1683" s="4" t="n">
        <f aca="false">J1682*((H1683+(I1683/12))/H1682)</f>
        <v>818841.167999297</v>
      </c>
      <c r="K1683" s="2" t="n">
        <f aca="false">D1683*$E$1862/E1683</f>
        <v>101.305200991387</v>
      </c>
      <c r="L1683" s="4" t="n">
        <f aca="false">K1683*(J1683/H1683)</f>
        <v>52086.9330980846</v>
      </c>
      <c r="M1683" s="26" t="n">
        <f aca="false">H1683/AVERAGE(K1563:K1682)</f>
        <v>19.6686604707177</v>
      </c>
      <c r="O1683" s="6" t="n">
        <f aca="false">J1683/AVERAGE(L1563:L1682)</f>
        <v>21.7746560150682</v>
      </c>
      <c r="Q1683" s="29" t="n">
        <f aca="false">1/M1683-(G1683/100-(((E1683/E1563)^(1/10))-1))</f>
        <v>0.044255547690111</v>
      </c>
      <c r="R1683" s="3" t="n">
        <f aca="false">((G1683/G1684+G1683/1200+((1+G1684/1200)^(-119))*(1-G1683/G1684)))</f>
        <v>1.02945201965776</v>
      </c>
      <c r="S1683" s="3" t="n">
        <f aca="false">S1682*R1682*E1682/E1683</f>
        <v>45.4467761345102</v>
      </c>
      <c r="T1683" s="9" t="n">
        <f aca="false">(($J1803/$J1683)^(1/10)-1)</f>
        <v>0.117907852383371</v>
      </c>
      <c r="U1683" s="9" t="n">
        <f aca="false">(($S1803/$S1683)^(1/10)-1)</f>
        <v>0.0267060104400483</v>
      </c>
      <c r="V1683" s="9" t="n">
        <f aca="false">T1683-U1683</f>
        <v>0.0912018419433229</v>
      </c>
      <c r="Y1683" s="28"/>
      <c r="Z1683" s="28"/>
    </row>
    <row r="1684" customFormat="false" ht="14.65" hidden="false" customHeight="false" outlineLevel="0" collapsed="false">
      <c r="A1684" s="11" t="n">
        <v>2010.08</v>
      </c>
      <c r="B1684" s="1" t="n">
        <v>1087.28</v>
      </c>
      <c r="C1684" s="2" t="n">
        <f aca="false">C1682/3+C1685*2/3</f>
        <v>22.2466666666667</v>
      </c>
      <c r="D1684" s="1" t="n">
        <f aca="false">D1682/3+D1685*2/3</f>
        <v>70.2733333333333</v>
      </c>
      <c r="E1684" s="1" t="n">
        <v>218.312</v>
      </c>
      <c r="F1684" s="2" t="n">
        <f aca="false">F1683+1/12</f>
        <v>2010.62499999987</v>
      </c>
      <c r="G1684" s="3" t="n">
        <v>2.7</v>
      </c>
      <c r="H1684" s="2" t="n">
        <v>1601.4061790465</v>
      </c>
      <c r="I1684" s="2" t="n">
        <v>32.7661223081339</v>
      </c>
      <c r="J1684" s="4" t="n">
        <f aca="false">J1683*((H1684+(I1684/12))/H1683)</f>
        <v>824780.560078749</v>
      </c>
      <c r="K1684" s="2" t="n">
        <f aca="false">D1684*$E$1862/E1684</f>
        <v>103.502455873551</v>
      </c>
      <c r="L1684" s="4" t="n">
        <f aca="false">K1684*(J1684/H1684)</f>
        <v>53307.4086024458</v>
      </c>
      <c r="M1684" s="26" t="n">
        <f aca="false">H1684/AVERAGE(K1564:K1683)</f>
        <v>19.7702991743586</v>
      </c>
      <c r="O1684" s="6" t="n">
        <f aca="false">J1684/AVERAGE(L1564:L1683)</f>
        <v>21.8827176412247</v>
      </c>
      <c r="Q1684" s="29" t="n">
        <f aca="false">1/M1684-(G1684/100-(((E1684/E1564)^(1/10))-1))</f>
        <v>0.0472353935458633</v>
      </c>
      <c r="R1684" s="3" t="n">
        <f aca="false">((G1684/G1685+G1684/1200+((1+G1685/1200)^(-119))*(1-G1684/G1685)))</f>
        <v>1.006606134302</v>
      </c>
      <c r="S1684" s="3" t="n">
        <f aca="false">S1683*R1683*E1683/E1684</f>
        <v>46.7207697807099</v>
      </c>
      <c r="T1684" s="9" t="n">
        <f aca="false">(($J1804/$J1684)^(1/10)-1)</f>
        <v>0.123161072190145</v>
      </c>
      <c r="U1684" s="9" t="n">
        <f aca="false">(($S1804/$S1684)^(1/10)-1)</f>
        <v>0.0233069178466392</v>
      </c>
      <c r="V1684" s="9" t="n">
        <f aca="false">T1684-U1684</f>
        <v>0.0998541543435063</v>
      </c>
      <c r="Y1684" s="28"/>
      <c r="Z1684" s="28"/>
    </row>
    <row r="1685" customFormat="false" ht="14.65" hidden="false" customHeight="false" outlineLevel="0" collapsed="false">
      <c r="A1685" s="11" t="n">
        <v>2010.09</v>
      </c>
      <c r="B1685" s="1" t="n">
        <v>1122.08</v>
      </c>
      <c r="C1685" s="2" t="n">
        <v>22.35</v>
      </c>
      <c r="D1685" s="1" t="n">
        <v>71.86</v>
      </c>
      <c r="E1685" s="1" t="n">
        <v>218.439</v>
      </c>
      <c r="F1685" s="2" t="n">
        <f aca="false">F1684+1/12</f>
        <v>2010.70833333321</v>
      </c>
      <c r="G1685" s="3" t="n">
        <v>2.65</v>
      </c>
      <c r="H1685" s="2" t="n">
        <v>1651.70069154318</v>
      </c>
      <c r="I1685" s="2" t="n">
        <v>32.8991787180861</v>
      </c>
      <c r="J1685" s="4" t="n">
        <f aca="false">J1684*((H1685+(I1685/12))/H1684)</f>
        <v>852096.024249563</v>
      </c>
      <c r="K1685" s="2" t="n">
        <f aca="false">D1685*$E$1862/E1685</f>
        <v>105.777851574124</v>
      </c>
      <c r="L1685" s="4" t="n">
        <f aca="false">K1685*(J1685/H1685)</f>
        <v>54569.7457423478</v>
      </c>
      <c r="M1685" s="26" t="n">
        <f aca="false">H1685/AVERAGE(K1565:K1684)</f>
        <v>20.381395233204</v>
      </c>
      <c r="O1685" s="6" t="n">
        <f aca="false">J1685/AVERAGE(L1565:L1684)</f>
        <v>22.5526147271217</v>
      </c>
      <c r="Q1685" s="29" t="n">
        <f aca="false">1/M1685-(G1685/100-(((E1685/E1565)^(1/10))-1))</f>
        <v>0.0457466955342799</v>
      </c>
      <c r="R1685" s="3" t="n">
        <f aca="false">((G1685/G1686+G1685/1200+((1+G1686/1200)^(-119))*(1-G1685/G1686)))</f>
        <v>1.01184232488544</v>
      </c>
      <c r="S1685" s="3" t="n">
        <f aca="false">S1684*R1684*E1684/E1685</f>
        <v>47.0020706531564</v>
      </c>
      <c r="T1685" s="9" t="n">
        <f aca="false">(($J1805/$J1685)^(1/10)-1)</f>
        <v>0.118647169836275</v>
      </c>
      <c r="U1685" s="9" t="n">
        <f aca="false">(($S1805/$S1685)^(1/10)-1)</f>
        <v>0.0223115399117955</v>
      </c>
      <c r="V1685" s="9" t="n">
        <f aca="false">T1685-U1685</f>
        <v>0.0963356299244791</v>
      </c>
      <c r="Y1685" s="28"/>
      <c r="Z1685" s="28"/>
    </row>
    <row r="1686" customFormat="false" ht="14.65" hidden="false" customHeight="false" outlineLevel="0" collapsed="false">
      <c r="A1686" s="11" t="n">
        <v>2010.1</v>
      </c>
      <c r="B1686" s="1" t="n">
        <v>1171.58</v>
      </c>
      <c r="C1686" s="2" t="n">
        <f aca="false">C1685*2/3+C1688/3</f>
        <v>22.4766666666667</v>
      </c>
      <c r="D1686" s="1" t="n">
        <f aca="false">D1685*2/3+D1688/3</f>
        <v>73.69</v>
      </c>
      <c r="E1686" s="1" t="n">
        <v>218.711</v>
      </c>
      <c r="F1686" s="2" t="n">
        <f aca="false">F1685+1/12</f>
        <v>2010.79166666654</v>
      </c>
      <c r="G1686" s="3" t="n">
        <v>2.54</v>
      </c>
      <c r="H1686" s="2" t="n">
        <v>1722.41988907737</v>
      </c>
      <c r="I1686" s="2" t="n">
        <v>33.044484974845</v>
      </c>
      <c r="J1686" s="4" t="n">
        <f aca="false">J1685*((H1686+(I1686/12))/H1685)</f>
        <v>889999.967883794</v>
      </c>
      <c r="K1686" s="2" t="n">
        <f aca="false">D1686*$E$1862/E1686</f>
        <v>108.336709081848</v>
      </c>
      <c r="L1686" s="4" t="n">
        <f aca="false">K1686*(J1686/H1686)</f>
        <v>55979.1884748432</v>
      </c>
      <c r="M1686" s="26" t="n">
        <f aca="false">H1686/AVERAGE(K1566:K1685)</f>
        <v>21.2401276517594</v>
      </c>
      <c r="O1686" s="6" t="n">
        <f aca="false">J1686/AVERAGE(L1566:L1685)</f>
        <v>23.4938168100472</v>
      </c>
      <c r="Q1686" s="29" t="n">
        <f aca="false">1/M1686-(G1686/100-(((E1686/E1566)^(1/10))-1))</f>
        <v>0.0448138028873391</v>
      </c>
      <c r="R1686" s="3" t="n">
        <f aca="false">((G1686/G1687+G1686/1200+((1+G1687/1200)^(-119))*(1-G1686/G1687)))</f>
        <v>0.983049941840362</v>
      </c>
      <c r="S1686" s="3" t="n">
        <f aca="false">S1685*R1685*E1685/E1686</f>
        <v>47.4995380721091</v>
      </c>
      <c r="T1686" s="9" t="n">
        <f aca="false">(J1806/J1686)^(1/10)-1</f>
        <v>0.115649980897437</v>
      </c>
      <c r="U1686" s="9" t="n">
        <f aca="false">(($S1806/$S1686)^(1/10)-1)</f>
        <v>0.0201756368609194</v>
      </c>
      <c r="V1686" s="9" t="n">
        <f aca="false">T1686-U1686</f>
        <v>0.0954743440365171</v>
      </c>
      <c r="Y1686" s="28"/>
      <c r="Z1686" s="28"/>
    </row>
    <row r="1687" customFormat="false" ht="14.65" hidden="false" customHeight="false" outlineLevel="0" collapsed="false">
      <c r="A1687" s="11" t="n">
        <v>2010.11</v>
      </c>
      <c r="B1687" s="1" t="n">
        <v>1198.89</v>
      </c>
      <c r="C1687" s="2" t="n">
        <f aca="false">C1685/3+C1688*2/3</f>
        <v>22.6033333333333</v>
      </c>
      <c r="D1687" s="1" t="n">
        <f aca="false">D1685/3+D1688*2/3</f>
        <v>75.52</v>
      </c>
      <c r="E1687" s="1" t="n">
        <v>218.803</v>
      </c>
      <c r="F1687" s="2" t="n">
        <f aca="false">F1686+1/12</f>
        <v>2010.87499999987</v>
      </c>
      <c r="G1687" s="3" t="n">
        <v>2.76</v>
      </c>
      <c r="H1687" s="2" t="n">
        <v>1761.82908086269</v>
      </c>
      <c r="I1687" s="2" t="n">
        <v>33.2167338046858</v>
      </c>
      <c r="J1687" s="4" t="n">
        <f aca="false">J1686*((H1687+(I1687/12))/H1686)</f>
        <v>911793.581622383</v>
      </c>
      <c r="K1687" s="2" t="n">
        <f aca="false">D1687*$E$1862/E1687</f>
        <v>110.980433723486</v>
      </c>
      <c r="L1687" s="4" t="n">
        <f aca="false">K1687*(J1687/H1687)</f>
        <v>57435.3370902438</v>
      </c>
      <c r="M1687" s="26" t="n">
        <f aca="false">H1687/AVERAGE(K1567:K1686)</f>
        <v>21.7007238277606</v>
      </c>
      <c r="O1687" s="6" t="n">
        <f aca="false">J1687/AVERAGE(L1567:L1686)</f>
        <v>23.9931858499035</v>
      </c>
      <c r="Q1687" s="29" t="n">
        <f aca="false">1/M1687-(G1687/100-(((E1687/E1567)^(1/10))-1))</f>
        <v>0.041598763705561</v>
      </c>
      <c r="R1687" s="3" t="n">
        <f aca="false">((G1687/G1688+G1687/1200+((1+G1688/1200)^(-119))*(1-G1687/G1688)))</f>
        <v>0.95750629597565</v>
      </c>
      <c r="S1687" s="3" t="n">
        <f aca="false">S1686*R1686*E1686/E1687</f>
        <v>46.6747845580241</v>
      </c>
      <c r="T1687" s="9" t="n">
        <f aca="false">(J1807/J1687)^(1/10)-1</f>
        <v>0.117346340618255</v>
      </c>
      <c r="U1687" s="9" t="n">
        <f aca="false">(($S1807/$S1687)^(1/10)-1)</f>
        <v>0.021315070488142</v>
      </c>
      <c r="V1687" s="9" t="n">
        <f aca="false">T1687-U1687</f>
        <v>0.0960312701301127</v>
      </c>
      <c r="Y1687" s="28"/>
      <c r="Z1687" s="28"/>
    </row>
    <row r="1688" customFormat="false" ht="14.65" hidden="false" customHeight="false" outlineLevel="0" collapsed="false">
      <c r="A1688" s="11" t="n">
        <v>2010.12</v>
      </c>
      <c r="B1688" s="1" t="n">
        <v>1241.53</v>
      </c>
      <c r="C1688" s="2" t="n">
        <v>22.73</v>
      </c>
      <c r="D1688" s="1" t="n">
        <v>77.35</v>
      </c>
      <c r="E1688" s="1" t="n">
        <v>219.179</v>
      </c>
      <c r="F1688" s="2" t="n">
        <f aca="false">F1687+1/12</f>
        <v>2010.95833333321</v>
      </c>
      <c r="G1688" s="3" t="n">
        <v>3.29</v>
      </c>
      <c r="H1688" s="2" t="n">
        <v>1821.36080217539</v>
      </c>
      <c r="I1688" s="2" t="n">
        <v>33.345574439157</v>
      </c>
      <c r="J1688" s="4" t="n">
        <f aca="false">J1687*((H1688+(I1688/12))/H1687)</f>
        <v>944040.938687495</v>
      </c>
      <c r="K1688" s="2" t="n">
        <f aca="false">D1688*$E$1862/E1688</f>
        <v>113.474711080897</v>
      </c>
      <c r="L1688" s="4" t="n">
        <f aca="false">K1688*(J1688/H1688)</f>
        <v>58815.7890727391</v>
      </c>
      <c r="M1688" s="26" t="n">
        <f aca="false">H1688/AVERAGE(K1568:K1687)</f>
        <v>22.3963797730442</v>
      </c>
      <c r="O1688" s="6" t="n">
        <f aca="false">J1688/AVERAGE(L1568:L1687)</f>
        <v>24.7505537779706</v>
      </c>
      <c r="Q1688" s="29" t="n">
        <f aca="false">1/M1688-(G1688/100-(((E1688/E1568)^(1/10))-1))</f>
        <v>0.0351019004482638</v>
      </c>
      <c r="R1688" s="3" t="n">
        <f aca="false">((G1688/G1689+G1688/1200+((1+G1689/1200)^(-119))*(1-G1688/G1689)))</f>
        <v>0.994329772204977</v>
      </c>
      <c r="S1688" s="3" t="n">
        <f aca="false">S1687*R1687*E1687/E1688</f>
        <v>44.6147323018282</v>
      </c>
      <c r="T1688" s="9" t="n">
        <f aca="false">(J1808/J1688)^(1/10)-1</f>
        <v>0.118018865622628</v>
      </c>
      <c r="U1688" s="9" t="n">
        <f aca="false">(($S1808/$S1688)^(1/10)-1)</f>
        <v>0.0253295397670741</v>
      </c>
      <c r="V1688" s="9" t="n">
        <f aca="false">T1688-U1688</f>
        <v>0.0926893258555539</v>
      </c>
      <c r="Y1688" s="28"/>
      <c r="Z1688" s="28"/>
    </row>
    <row r="1689" customFormat="false" ht="14.65" hidden="false" customHeight="false" outlineLevel="0" collapsed="false">
      <c r="A1689" s="11" t="n">
        <v>2011.01</v>
      </c>
      <c r="B1689" s="1" t="n">
        <v>1282.62</v>
      </c>
      <c r="C1689" s="2" t="n">
        <f aca="false">C1688*2/3+C1691/3</f>
        <v>22.9633333333333</v>
      </c>
      <c r="D1689" s="1" t="n">
        <f aca="false">D1688*2/3+D1691/3</f>
        <v>78.67</v>
      </c>
      <c r="E1689" s="1" t="n">
        <v>220.223</v>
      </c>
      <c r="F1689" s="2" t="n">
        <f aca="false">F1688+1/12</f>
        <v>2011.04166666654</v>
      </c>
      <c r="G1689" s="3" t="n">
        <v>3.39</v>
      </c>
      <c r="H1689" s="2" t="n">
        <v>1872.72083315548</v>
      </c>
      <c r="I1689" s="2" t="n">
        <v>33.5281788308518</v>
      </c>
      <c r="J1689" s="4" t="n">
        <f aca="false">J1688*((H1689+(I1689/12))/H1688)</f>
        <v>972109.861795829</v>
      </c>
      <c r="K1689" s="2" t="n">
        <f aca="false">D1689*$E$1862/E1689</f>
        <v>114.864065697043</v>
      </c>
      <c r="L1689" s="4" t="n">
        <f aca="false">K1689*(J1689/H1689)</f>
        <v>59624.7390711808</v>
      </c>
      <c r="M1689" s="26" t="n">
        <f aca="false">H1689/AVERAGE(K1569:K1688)</f>
        <v>22.978299430555</v>
      </c>
      <c r="O1689" s="6" t="n">
        <f aca="false">J1689/AVERAGE(L1569:L1688)</f>
        <v>25.3805514437166</v>
      </c>
      <c r="Q1689" s="29" t="n">
        <f aca="false">1/M1689-(G1689/100-(((E1689/E1569)^(1/10))-1))</f>
        <v>0.0328125394488806</v>
      </c>
      <c r="R1689" s="3" t="n">
        <f aca="false">((G1689/G1690+G1689/1200+((1+G1690/1200)^(-119))*(1-G1689/G1690)))</f>
        <v>0.986984542372929</v>
      </c>
      <c r="S1689" s="3" t="n">
        <f aca="false">S1688*R1688*E1688/E1689</f>
        <v>44.1514530784331</v>
      </c>
      <c r="T1689" s="9" t="n">
        <f aca="false">(J1809/J1689)^(1/10)-1</f>
        <v>0.11735056505854</v>
      </c>
      <c r="U1689" s="9" t="n">
        <f aca="false">(($S1809/$S1689)^(1/10)-1)</f>
        <v>0.0245893984774663</v>
      </c>
      <c r="V1689" s="9" t="n">
        <f aca="false">T1689-U1689</f>
        <v>0.0927611665810741</v>
      </c>
      <c r="Y1689" s="28"/>
      <c r="Z1689" s="28"/>
    </row>
    <row r="1690" customFormat="false" ht="14.65" hidden="false" customHeight="false" outlineLevel="0" collapsed="false">
      <c r="A1690" s="11" t="n">
        <v>2011.02</v>
      </c>
      <c r="B1690" s="1" t="n">
        <v>1321.12</v>
      </c>
      <c r="C1690" s="2" t="n">
        <f aca="false">C1688/3+C1691*2/3</f>
        <v>23.1966666666667</v>
      </c>
      <c r="D1690" s="1" t="n">
        <f aca="false">D1688/3+D1691*2/3</f>
        <v>79.99</v>
      </c>
      <c r="E1690" s="1" t="n">
        <v>221.309</v>
      </c>
      <c r="F1690" s="2" t="n">
        <f aca="false">F1689+1/12</f>
        <v>2011.12499999987</v>
      </c>
      <c r="G1690" s="3" t="n">
        <v>3.58</v>
      </c>
      <c r="H1690" s="2" t="n">
        <v>1919.46810586104</v>
      </c>
      <c r="I1690" s="2" t="n">
        <v>33.702662762623</v>
      </c>
      <c r="J1690" s="4" t="n">
        <f aca="false">J1689*((H1690+(I1690/12))/H1689)</f>
        <v>997833.775468883</v>
      </c>
      <c r="K1690" s="2" t="n">
        <f aca="false">D1690*$E$1862/E1690</f>
        <v>116.218249506346</v>
      </c>
      <c r="L1690" s="4" t="n">
        <f aca="false">K1690*(J1690/H1690)</f>
        <v>60415.9529034122</v>
      </c>
      <c r="M1690" s="26" t="n">
        <f aca="false">H1690/AVERAGE(K1570:K1689)</f>
        <v>23.4898287032985</v>
      </c>
      <c r="O1690" s="6" t="n">
        <f aca="false">J1690/AVERAGE(L1570:L1689)</f>
        <v>25.9318915235725</v>
      </c>
      <c r="Q1690" s="29" t="n">
        <f aca="false">1/M1690-(G1690/100-(((E1690/E1570)^(1/10))-1))</f>
        <v>0.0300599455536531</v>
      </c>
      <c r="R1690" s="3" t="n">
        <f aca="false">((G1690/G1691+G1690/1200+((1+G1691/1200)^(-119))*(1-G1690/G1691)))</f>
        <v>1.01727009241038</v>
      </c>
      <c r="S1690" s="3" t="n">
        <f aca="false">S1689*R1689*E1689/E1690</f>
        <v>43.3629631120265</v>
      </c>
      <c r="T1690" s="9" t="n">
        <f aca="false">(J1810/J1690)^(1/10)-1</f>
        <v>0.116571821620756</v>
      </c>
      <c r="U1690" s="9" t="n">
        <f aca="false">(($S1810/$S1690)^(1/10)-1)</f>
        <v>0.0242371850337362</v>
      </c>
      <c r="V1690" s="9" t="n">
        <f aca="false">T1690-U1690</f>
        <v>0.0923346365870201</v>
      </c>
      <c r="Y1690" s="28"/>
      <c r="Z1690" s="28"/>
    </row>
    <row r="1691" customFormat="false" ht="14.65" hidden="false" customHeight="false" outlineLevel="0" collapsed="false">
      <c r="A1691" s="11" t="n">
        <v>2011.03</v>
      </c>
      <c r="B1691" s="1" t="n">
        <v>1304.49</v>
      </c>
      <c r="C1691" s="2" t="n">
        <v>23.43</v>
      </c>
      <c r="D1691" s="1" t="n">
        <v>81.31</v>
      </c>
      <c r="E1691" s="1" t="n">
        <v>223.467</v>
      </c>
      <c r="F1691" s="2" t="n">
        <f aca="false">F1690+1/12</f>
        <v>2011.20833333321</v>
      </c>
      <c r="G1691" s="3" t="n">
        <v>3.41</v>
      </c>
      <c r="H1691" s="2" t="n">
        <v>1877.00342144478</v>
      </c>
      <c r="I1691" s="2" t="n">
        <v>33.7129377491979</v>
      </c>
      <c r="J1691" s="4" t="n">
        <f aca="false">J1690*((H1691+(I1691/12))/H1690)</f>
        <v>977219.0173537</v>
      </c>
      <c r="K1691" s="2" t="n">
        <f aca="false">D1691*$E$1862/E1691</f>
        <v>116.995261134754</v>
      </c>
      <c r="L1691" s="4" t="n">
        <f aca="false">K1691*(J1691/H1691)</f>
        <v>60910.9140744884</v>
      </c>
      <c r="M1691" s="26" t="n">
        <f aca="false">H1691/AVERAGE(K1571:K1690)</f>
        <v>22.8993364301436</v>
      </c>
      <c r="O1691" s="6" t="n">
        <f aca="false">J1691/AVERAGE(L1571:L1690)</f>
        <v>25.2679900361059</v>
      </c>
      <c r="Q1691" s="29" t="n">
        <f aca="false">1/M1691-(G1691/100-(((E1691/E1571)^(1/10))-1))</f>
        <v>0.0336184151466104</v>
      </c>
      <c r="R1691" s="3" t="n">
        <f aca="false">((G1691/G1692+G1691/1200+((1+G1692/1200)^(-119))*(1-G1691/G1692)))</f>
        <v>0.99864955434184</v>
      </c>
      <c r="S1691" s="3" t="n">
        <f aca="false">S1690*R1690*E1690/E1691</f>
        <v>43.6858615098617</v>
      </c>
      <c r="T1691" s="9" t="n">
        <f aca="false">(J1811/J1691)^(1/10)-1</f>
        <v>0.119030205926993</v>
      </c>
      <c r="U1691" s="9" t="n">
        <f aca="false">(($S1811/$S1691)^(1/10)-1)</f>
        <v>0.0195387957442612</v>
      </c>
      <c r="V1691" s="9" t="n">
        <f aca="false">T1691-U1691</f>
        <v>0.099491410182732</v>
      </c>
      <c r="Y1691" s="28"/>
      <c r="Z1691" s="28"/>
    </row>
    <row r="1692" customFormat="false" ht="14.65" hidden="false" customHeight="false" outlineLevel="0" collapsed="false">
      <c r="A1692" s="11" t="n">
        <v>2011.04</v>
      </c>
      <c r="B1692" s="1" t="n">
        <v>1331.51</v>
      </c>
      <c r="C1692" s="2" t="n">
        <f aca="false">C1691*2/3+C1694/3</f>
        <v>23.7333333333333</v>
      </c>
      <c r="D1692" s="1" t="n">
        <f aca="false">D1691*2/3+D1694/3</f>
        <v>82.1633333333333</v>
      </c>
      <c r="E1692" s="1" t="n">
        <v>224.906</v>
      </c>
      <c r="F1692" s="2" t="n">
        <f aca="false">F1691+1/12</f>
        <v>2011.29166666654</v>
      </c>
      <c r="G1692" s="3" t="n">
        <v>3.46</v>
      </c>
      <c r="H1692" s="2" t="n">
        <v>1903.62368465048</v>
      </c>
      <c r="I1692" s="2" t="n">
        <v>33.9309020953939</v>
      </c>
      <c r="J1692" s="4" t="n">
        <f aca="false">J1691*((H1692+(I1692/12))/H1691)</f>
        <v>992550.362707909</v>
      </c>
      <c r="K1692" s="2" t="n">
        <f aca="false">D1692*$E$1862/E1692</f>
        <v>117.466686200754</v>
      </c>
      <c r="L1692" s="4" t="n">
        <f aca="false">K1692*(J1692/H1692)</f>
        <v>61247.1902586468</v>
      </c>
      <c r="M1692" s="26" t="n">
        <f aca="false">H1692/AVERAGE(K1572:K1691)</f>
        <v>23.1439294472859</v>
      </c>
      <c r="O1692" s="6" t="n">
        <f aca="false">J1692/AVERAGE(L1572:L1691)</f>
        <v>25.5260610335617</v>
      </c>
      <c r="Q1692" s="29" t="n">
        <f aca="false">1/M1692-(G1692/100-(((E1692/E1572)^(1/10))-1))</f>
        <v>0.0329082239694833</v>
      </c>
      <c r="R1692" s="3" t="n">
        <f aca="false">((G1692/G1693+G1692/1200+((1+G1693/1200)^(-119))*(1-G1692/G1693)))</f>
        <v>1.02753241399699</v>
      </c>
      <c r="S1692" s="3" t="n">
        <f aca="false">S1691*R1691*E1691/E1692</f>
        <v>43.3477314655683</v>
      </c>
      <c r="T1692" s="9" t="n">
        <f aca="false">(J1812/J1692)^(1/10)-1</f>
        <v>0.122922328770398</v>
      </c>
      <c r="U1692" s="9" t="n">
        <f aca="false">(($S1812/$S1692)^(1/10)-1)</f>
        <v>0.0193534148875083</v>
      </c>
      <c r="V1692" s="9" t="n">
        <f aca="false">T1692-U1692</f>
        <v>0.103568913882889</v>
      </c>
      <c r="Y1692" s="28"/>
      <c r="Z1692" s="28"/>
    </row>
    <row r="1693" customFormat="false" ht="14.65" hidden="false" customHeight="false" outlineLevel="0" collapsed="false">
      <c r="A1693" s="11" t="n">
        <v>2011.05</v>
      </c>
      <c r="B1693" s="1" t="n">
        <v>1338.31</v>
      </c>
      <c r="C1693" s="2" t="n">
        <f aca="false">C1691/3+C1694*2/3</f>
        <v>24.0366666666667</v>
      </c>
      <c r="D1693" s="1" t="n">
        <f aca="false">D1691/3+D1694*2/3</f>
        <v>83.0166666666667</v>
      </c>
      <c r="E1693" s="1" t="n">
        <v>225.964</v>
      </c>
      <c r="F1693" s="2" t="n">
        <f aca="false">F1692+1/12</f>
        <v>2011.37499999987</v>
      </c>
      <c r="G1693" s="3" t="n">
        <v>3.17</v>
      </c>
      <c r="H1693" s="2" t="n">
        <v>1904.38686702307</v>
      </c>
      <c r="I1693" s="2" t="n">
        <v>34.2036690505272</v>
      </c>
      <c r="J1693" s="4" t="n">
        <f aca="false">J1692*((H1693+(I1693/12))/H1692)</f>
        <v>994434.437265195</v>
      </c>
      <c r="K1693" s="2" t="n">
        <f aca="false">D1693*$E$1862/E1693</f>
        <v>118.130963486809</v>
      </c>
      <c r="L1693" s="4" t="n">
        <f aca="false">K1693*(J1693/H1693)</f>
        <v>61685.7321549558</v>
      </c>
      <c r="M1693" s="26" t="n">
        <f aca="false">H1693/AVERAGE(K1573:K1692)</f>
        <v>23.0594915060953</v>
      </c>
      <c r="O1693" s="6" t="n">
        <f aca="false">J1693/AVERAGE(L1573:L1692)</f>
        <v>25.4227514104959</v>
      </c>
      <c r="Q1693" s="29" t="n">
        <f aca="false">1/M1693-(G1693/100-(((E1693/E1573)^(1/10))-1))</f>
        <v>0.0359849825227146</v>
      </c>
      <c r="R1693" s="3" t="n">
        <f aca="false">((G1693/G1694+G1693/1200+((1+G1694/1200)^(-119))*(1-G1693/G1694)))</f>
        <v>1.01720792647436</v>
      </c>
      <c r="S1693" s="3" t="n">
        <f aca="false">S1692*R1692*E1692/E1693</f>
        <v>44.3326500546725</v>
      </c>
      <c r="T1693" s="9" t="n">
        <f aca="false">(J1813/J1693)^(1/10)-1</f>
        <v>0.122663362240448</v>
      </c>
      <c r="U1693" s="9" t="n">
        <f aca="false">(($S1813/$S1693)^(1/10)-1)</f>
        <v>0.0165784874431372</v>
      </c>
      <c r="V1693" s="9" t="n">
        <f aca="false">T1693-U1693</f>
        <v>0.106084874797311</v>
      </c>
      <c r="Y1693" s="28"/>
      <c r="Z1693" s="28"/>
    </row>
    <row r="1694" customFormat="false" ht="14.65" hidden="false" customHeight="false" outlineLevel="0" collapsed="false">
      <c r="A1694" s="11" t="n">
        <v>2011.06</v>
      </c>
      <c r="B1694" s="1" t="n">
        <v>1287.29</v>
      </c>
      <c r="C1694" s="2" t="n">
        <v>24.34</v>
      </c>
      <c r="D1694" s="1" t="n">
        <v>83.87</v>
      </c>
      <c r="E1694" s="1" t="n">
        <v>225.722</v>
      </c>
      <c r="F1694" s="2" t="n">
        <f aca="false">F1693+1/12</f>
        <v>2011.45833333321</v>
      </c>
      <c r="G1694" s="3" t="n">
        <v>3</v>
      </c>
      <c r="H1694" s="2" t="n">
        <v>1833.75037072151</v>
      </c>
      <c r="I1694" s="2" t="n">
        <v>34.672439017907</v>
      </c>
      <c r="J1694" s="4" t="n">
        <f aca="false">J1693*((H1694+(I1694/12))/H1693)</f>
        <v>959058.182225837</v>
      </c>
      <c r="K1694" s="2" t="n">
        <f aca="false">D1694*$E$1862/E1694</f>
        <v>119.473190650446</v>
      </c>
      <c r="L1694" s="4" t="n">
        <f aca="false">K1694*(J1694/H1694)</f>
        <v>62484.9177289352</v>
      </c>
      <c r="M1694" s="26" t="n">
        <f aca="false">H1694/AVERAGE(K1574:K1693)</f>
        <v>22.100831286611</v>
      </c>
      <c r="O1694" s="6" t="n">
        <f aca="false">J1694/AVERAGE(L1574:L1693)</f>
        <v>24.3592266577038</v>
      </c>
      <c r="Q1694" s="29" t="n">
        <f aca="false">1/M1694-(G1694/100-(((E1694/E1574)^(1/10))-1))</f>
        <v>0.0392835539848697</v>
      </c>
      <c r="R1694" s="3" t="n">
        <f aca="false">((G1694/G1695+G1694/1200+((1+G1695/1200)^(-119))*(1-G1694/G1695)))</f>
        <v>1.0025</v>
      </c>
      <c r="S1694" s="3" t="n">
        <f aca="false">S1693*R1693*E1693/E1694</f>
        <v>45.1438706354893</v>
      </c>
      <c r="T1694" s="9" t="n">
        <f aca="false">(J1814/J1694)^(1/10)-1</f>
        <v>0.127717537347547</v>
      </c>
      <c r="U1694" s="9" t="n">
        <f aca="false">(($S1814/$S1694)^(1/10)-1)</f>
        <v>0.0148633354233756</v>
      </c>
      <c r="V1694" s="9" t="n">
        <f aca="false">T1694-U1694</f>
        <v>0.112854201924171</v>
      </c>
      <c r="Y1694" s="28"/>
      <c r="Z1694" s="28"/>
    </row>
    <row r="1695" customFormat="false" ht="14.65" hidden="false" customHeight="false" outlineLevel="0" collapsed="false">
      <c r="A1695" s="11" t="n">
        <v>2011.07</v>
      </c>
      <c r="B1695" s="1" t="n">
        <v>1325.19</v>
      </c>
      <c r="C1695" s="2" t="n">
        <f aca="false">C1694*2/3+C1697/3</f>
        <v>24.62</v>
      </c>
      <c r="D1695" s="1" t="n">
        <f aca="false">D1694*2/3+D1697/3</f>
        <v>84.9066666666667</v>
      </c>
      <c r="E1695" s="1" t="n">
        <v>225.922</v>
      </c>
      <c r="F1695" s="2" t="n">
        <f aca="false">F1694+1/12</f>
        <v>2011.54166666654</v>
      </c>
      <c r="G1695" s="3" t="n">
        <v>3</v>
      </c>
      <c r="H1695" s="2" t="n">
        <v>1886.06794814139</v>
      </c>
      <c r="I1695" s="2" t="n">
        <v>35.0402530076752</v>
      </c>
      <c r="J1695" s="4" t="n">
        <f aca="false">J1694*((H1695+(I1695/12))/H1694)</f>
        <v>987947.649220622</v>
      </c>
      <c r="K1695" s="2" t="n">
        <f aca="false">D1695*$E$1862/E1695</f>
        <v>120.842854672557</v>
      </c>
      <c r="L1695" s="4" t="n">
        <f aca="false">K1695*(J1695/H1695)</f>
        <v>63299.1055897586</v>
      </c>
      <c r="M1695" s="26" t="n">
        <f aca="false">H1695/AVERAGE(K1575:K1694)</f>
        <v>22.6109817011566</v>
      </c>
      <c r="O1695" s="6" t="n">
        <f aca="false">J1695/AVERAGE(L1575:L1694)</f>
        <v>24.915089078412</v>
      </c>
      <c r="Q1695" s="29" t="n">
        <f aca="false">1/M1695-(G1695/100-(((E1695/E1575)^(1/10))-1))</f>
        <v>0.0386415041246109</v>
      </c>
      <c r="R1695" s="3" t="n">
        <f aca="false">((G1695/G1696+G1695/1200+((1+G1696/1200)^(-119))*(1-G1695/G1696)))</f>
        <v>1.06451643362379</v>
      </c>
      <c r="S1695" s="3" t="n">
        <f aca="false">S1694*R1694*E1694/E1695</f>
        <v>45.216666280853</v>
      </c>
      <c r="T1695" s="9" t="n">
        <f aca="false">(J1815/J1695)^(1/10)-1</f>
        <v>0.127238653575799</v>
      </c>
      <c r="U1695" s="9" t="n">
        <f aca="false">(($S1815/$S1695)^(1/10)-1)</f>
        <v>0.0162081660468145</v>
      </c>
      <c r="V1695" s="9" t="n">
        <f aca="false">T1695-U1695</f>
        <v>0.111030487528984</v>
      </c>
      <c r="Y1695" s="28"/>
      <c r="Z1695" s="28"/>
    </row>
    <row r="1696" customFormat="false" ht="14.65" hidden="false" customHeight="false" outlineLevel="0" collapsed="false">
      <c r="A1696" s="11" t="n">
        <v>2011.08</v>
      </c>
      <c r="B1696" s="1" t="n">
        <v>1185.31</v>
      </c>
      <c r="C1696" s="2" t="n">
        <f aca="false">C1694/3+C1697*2/3</f>
        <v>24.9</v>
      </c>
      <c r="D1696" s="1" t="n">
        <f aca="false">D1694/3+D1697*2/3</f>
        <v>85.9433333333333</v>
      </c>
      <c r="E1696" s="1" t="n">
        <v>226.545</v>
      </c>
      <c r="F1696" s="2" t="n">
        <f aca="false">F1695+1/12</f>
        <v>2011.62499999987</v>
      </c>
      <c r="G1696" s="3" t="n">
        <v>2.3</v>
      </c>
      <c r="H1696" s="2" t="n">
        <v>1682.34544139134</v>
      </c>
      <c r="I1696" s="2" t="n">
        <v>35.3413043766139</v>
      </c>
      <c r="J1696" s="4" t="n">
        <f aca="false">J1695*((H1696+(I1696/12))/H1695)</f>
        <v>882777.75933538</v>
      </c>
      <c r="K1696" s="2" t="n">
        <f aca="false">D1696*$E$1862/E1696</f>
        <v>121.981907729884</v>
      </c>
      <c r="L1696" s="4" t="n">
        <f aca="false">K1696*(J1696/H1696)</f>
        <v>64007.6125484588</v>
      </c>
      <c r="M1696" s="26" t="n">
        <f aca="false">H1696/AVERAGE(K1576:K1695)</f>
        <v>20.0498527216605</v>
      </c>
      <c r="O1696" s="6" t="n">
        <f aca="false">J1696/AVERAGE(L1576:L1695)</f>
        <v>22.0926187121208</v>
      </c>
      <c r="Q1696" s="29" t="n">
        <f aca="false">1/M1696-(G1696/100-(((E1696/E1576)^(1/10))-1))</f>
        <v>0.0515730265272626</v>
      </c>
      <c r="R1696" s="3" t="n">
        <f aca="false">((G1696/G1697+G1696/1200+((1+G1697/1200)^(-119))*(1-G1696/G1697)))</f>
        <v>1.03070736478481</v>
      </c>
      <c r="S1696" s="3" t="n">
        <f aca="false">S1695*R1695*E1695/E1696</f>
        <v>48.0015158821576</v>
      </c>
      <c r="T1696" s="9" t="n">
        <f aca="false">(J1816/J1696)^(1/10)-1</f>
        <v>0.142230251853871</v>
      </c>
      <c r="U1696" s="9" t="n">
        <f aca="false">(($S1816/$S1696)^(1/10)-1)</f>
        <v>0.0104303518998599</v>
      </c>
      <c r="V1696" s="9" t="n">
        <f aca="false">T1696-U1696</f>
        <v>0.131799899954011</v>
      </c>
      <c r="Y1696" s="28"/>
      <c r="Z1696" s="28"/>
    </row>
    <row r="1697" customFormat="false" ht="14.65" hidden="false" customHeight="false" outlineLevel="0" collapsed="false">
      <c r="A1697" s="11" t="n">
        <v>2011.09</v>
      </c>
      <c r="B1697" s="1" t="n">
        <v>1173.88</v>
      </c>
      <c r="C1697" s="2" t="n">
        <v>25.18</v>
      </c>
      <c r="D1697" s="1" t="n">
        <v>86.98</v>
      </c>
      <c r="E1697" s="1" t="n">
        <v>226.889</v>
      </c>
      <c r="F1697" s="2" t="n">
        <f aca="false">F1696+1/12</f>
        <v>2011.70833333321</v>
      </c>
      <c r="G1697" s="3" t="n">
        <v>1.98</v>
      </c>
      <c r="H1697" s="2" t="n">
        <v>1663.596397181</v>
      </c>
      <c r="I1697" s="2" t="n">
        <v>35.6845310261846</v>
      </c>
      <c r="J1697" s="4" t="n">
        <f aca="false">J1696*((H1697+(I1697/12))/H1696)</f>
        <v>874499.962734755</v>
      </c>
      <c r="K1697" s="2" t="n">
        <f aca="false">D1697*$E$1862/E1697</f>
        <v>123.26610439466</v>
      </c>
      <c r="L1697" s="4" t="n">
        <f aca="false">K1697*(J1697/H1697)</f>
        <v>64797.0889347028</v>
      </c>
      <c r="M1697" s="26" t="n">
        <f aca="false">H1697/AVERAGE(K1577:K1696)</f>
        <v>19.6981145688777</v>
      </c>
      <c r="O1697" s="6" t="n">
        <f aca="false">J1697/AVERAGE(L1577:L1696)</f>
        <v>21.7064000310751</v>
      </c>
      <c r="Q1697" s="29" t="n">
        <f aca="false">1/M1697-(G1697/100-(((E1697/E1577)^(1/10))-1))</f>
        <v>0.0553583545514406</v>
      </c>
      <c r="R1697" s="3" t="n">
        <f aca="false">((G1697/G1698+G1697/1200+((1+G1698/1200)^(-119))*(1-G1697/G1698)))</f>
        <v>0.986479828167891</v>
      </c>
      <c r="S1697" s="3" t="n">
        <f aca="false">S1696*R1696*E1696/E1697</f>
        <v>49.4005031480482</v>
      </c>
      <c r="T1697" s="9" t="n">
        <f aca="false">(J1817/J1697)^(1/10)-1</f>
        <v>0.142901196862473</v>
      </c>
      <c r="U1697" s="9" t="n">
        <f aca="false">(($S1817/$S1697)^(1/10)-1)</f>
        <v>0.0065234102391214</v>
      </c>
      <c r="V1697" s="9" t="n">
        <f aca="false">T1697-U1697</f>
        <v>0.136377786623352</v>
      </c>
      <c r="Y1697" s="28"/>
      <c r="Z1697" s="28"/>
    </row>
    <row r="1698" customFormat="false" ht="14.65" hidden="false" customHeight="false" outlineLevel="0" collapsed="false">
      <c r="A1698" s="11" t="n">
        <v>2011.1</v>
      </c>
      <c r="B1698" s="1" t="n">
        <v>1207.22</v>
      </c>
      <c r="C1698" s="2" t="n">
        <f aca="false">C1697*2/3+C1700/3</f>
        <v>25.5966666666667</v>
      </c>
      <c r="D1698" s="1" t="n">
        <f aca="false">D1697*2/3+D1700/3</f>
        <v>86.97</v>
      </c>
      <c r="E1698" s="1" t="n">
        <v>226.421</v>
      </c>
      <c r="F1698" s="2" t="n">
        <f aca="false">F1697+1/12</f>
        <v>2011.79166666654</v>
      </c>
      <c r="G1698" s="3" t="n">
        <v>2.15</v>
      </c>
      <c r="H1698" s="2" t="n">
        <v>1714.38132169719</v>
      </c>
      <c r="I1698" s="2" t="n">
        <v>36.3500001913839</v>
      </c>
      <c r="J1698" s="4" t="n">
        <f aca="false">J1697*((H1698+(I1698/12))/H1697)</f>
        <v>902788.326924354</v>
      </c>
      <c r="K1698" s="2" t="n">
        <f aca="false">D1698*$E$1862/E1698</f>
        <v>123.506687718895</v>
      </c>
      <c r="L1698" s="4" t="n">
        <f aca="false">K1698*(J1698/H1698)</f>
        <v>65038.2704002676</v>
      </c>
      <c r="M1698" s="26" t="n">
        <f aca="false">H1698/AVERAGE(K1578:K1697)</f>
        <v>20.1558247866887</v>
      </c>
      <c r="O1698" s="6" t="n">
        <f aca="false">J1698/AVERAGE(L1578:L1697)</f>
        <v>22.2126681634939</v>
      </c>
      <c r="Q1698" s="29" t="n">
        <f aca="false">1/M1698-(G1698/100-(((E1698/E1578)^(1/10))-1))</f>
        <v>0.0526393162400521</v>
      </c>
      <c r="R1698" s="3" t="n">
        <f aca="false">((G1698/G1699+G1698/1200+((1+G1699/1200)^(-119))*(1-G1698/G1699)))</f>
        <v>1.01436936357985</v>
      </c>
      <c r="S1698" s="3" t="n">
        <f aca="false">S1697*R1697*E1697/E1698</f>
        <v>48.8333275134852</v>
      </c>
      <c r="T1698" s="9" t="n">
        <f aca="false">(J1818/J1698)^(1/10)-1</f>
        <v>0.13884072918841</v>
      </c>
      <c r="U1698" s="9" t="n">
        <f aca="false">(($S1818/$S1698)^(1/10)-1)</f>
        <v>0.00501329433026343</v>
      </c>
      <c r="V1698" s="9" t="n">
        <f aca="false">T1698-U1698</f>
        <v>0.133827434858146</v>
      </c>
      <c r="Y1698" s="28"/>
      <c r="Z1698" s="28"/>
    </row>
    <row r="1699" customFormat="false" ht="14.65" hidden="false" customHeight="false" outlineLevel="0" collapsed="false">
      <c r="A1699" s="11" t="n">
        <v>2011.11</v>
      </c>
      <c r="B1699" s="1" t="n">
        <v>1226.42</v>
      </c>
      <c r="C1699" s="2" t="n">
        <f aca="false">C1697/3+C1700*2/3</f>
        <v>26.0133333333333</v>
      </c>
      <c r="D1699" s="1" t="n">
        <f aca="false">D1697/3+D1700*2/3</f>
        <v>86.96</v>
      </c>
      <c r="E1699" s="1" t="n">
        <v>226.23</v>
      </c>
      <c r="F1699" s="2" t="n">
        <f aca="false">F1698+1/12</f>
        <v>2011.87499999987</v>
      </c>
      <c r="G1699" s="3" t="n">
        <v>2.01</v>
      </c>
      <c r="H1699" s="2" t="n">
        <v>1743.11779887725</v>
      </c>
      <c r="I1699" s="2" t="n">
        <v>36.9729002637434</v>
      </c>
      <c r="J1699" s="4" t="n">
        <f aca="false">J1698*((H1699+(I1699/12))/H1698)</f>
        <v>919543.359399199</v>
      </c>
      <c r="K1699" s="2" t="n">
        <f aca="false">D1699*$E$1862/E1699</f>
        <v>123.596748088229</v>
      </c>
      <c r="L1699" s="4" t="n">
        <f aca="false">K1699*(J1699/H1699)</f>
        <v>65200.7391703938</v>
      </c>
      <c r="M1699" s="26" t="n">
        <f aca="false">H1699/AVERAGE(K1579:K1698)</f>
        <v>20.3452467976458</v>
      </c>
      <c r="O1699" s="6" t="n">
        <f aca="false">J1699/AVERAGE(L1579:L1698)</f>
        <v>22.4238887699982</v>
      </c>
      <c r="Q1699" s="29" t="n">
        <f aca="false">1/M1699-(G1699/100-(((E1699/E1579)^(1/10))-1))</f>
        <v>0.0536640488217246</v>
      </c>
      <c r="R1699" s="3" t="n">
        <f aca="false">((G1699/G1700+G1699/1200+((1+G1700/1200)^(-119))*(1-G1699/G1700)))</f>
        <v>1.00437412794858</v>
      </c>
      <c r="S1699" s="3" t="n">
        <f aca="false">S1698*R1698*E1698/E1699</f>
        <v>49.5768524669663</v>
      </c>
      <c r="T1699" s="9" t="n">
        <f aca="false">(J1819/J1699)^(1/10)-1</f>
        <v>0.14147135410419</v>
      </c>
      <c r="U1699" s="9" t="n">
        <f aca="false">(($S1819/$S1699)^(1/10)-1)</f>
        <v>0.00331984043405287</v>
      </c>
      <c r="V1699" s="9" t="n">
        <f aca="false">T1699-U1699</f>
        <v>0.138151513670137</v>
      </c>
      <c r="Y1699" s="28"/>
      <c r="Z1699" s="28"/>
    </row>
    <row r="1700" customFormat="false" ht="14.65" hidden="false" customHeight="false" outlineLevel="0" collapsed="false">
      <c r="A1700" s="11" t="n">
        <v>2011.12</v>
      </c>
      <c r="B1700" s="1" t="n">
        <v>1243.32</v>
      </c>
      <c r="C1700" s="2" t="n">
        <v>26.43</v>
      </c>
      <c r="D1700" s="1" t="n">
        <v>86.95</v>
      </c>
      <c r="E1700" s="1" t="n">
        <v>225.672</v>
      </c>
      <c r="F1700" s="2" t="n">
        <f aca="false">F1699+1/12</f>
        <v>2011.95833333321</v>
      </c>
      <c r="G1700" s="3" t="n">
        <v>1.98</v>
      </c>
      <c r="H1700" s="2" t="n">
        <v>1771.50731787727</v>
      </c>
      <c r="I1700" s="2" t="n">
        <v>37.6579950547698</v>
      </c>
      <c r="J1700" s="4" t="n">
        <f aca="false">J1699*((H1700+(I1700/12))/H1699)</f>
        <v>936175.094576109</v>
      </c>
      <c r="K1700" s="2" t="n">
        <f aca="false">D1700*$E$1862/E1700</f>
        <v>123.888107075756</v>
      </c>
      <c r="L1700" s="4" t="n">
        <f aca="false">K1700*(J1700/H1700)</f>
        <v>65470.2123937463</v>
      </c>
      <c r="M1700" s="26" t="n">
        <f aca="false">H1700/AVERAGE(K1580:K1699)</f>
        <v>20.5235754994317</v>
      </c>
      <c r="O1700" s="6" t="n">
        <f aca="false">J1700/AVERAGE(L1580:L1699)</f>
        <v>22.6236088152648</v>
      </c>
      <c r="Q1700" s="29" t="n">
        <f aca="false">1/M1700-(G1700/100-(((E1700/E1580)^(1/10))-1))</f>
        <v>0.0536890495545471</v>
      </c>
      <c r="R1700" s="3" t="n">
        <f aca="false">((G1700/G1701+G1700/1200+((1+G1701/1200)^(-119))*(1-G1700/G1701)))</f>
        <v>1.00255014402088</v>
      </c>
      <c r="S1700" s="3" t="n">
        <f aca="false">S1699*R1699*E1699/E1700</f>
        <v>49.9168286382756</v>
      </c>
      <c r="T1700" s="9" t="n">
        <f aca="false">(J1820/J1700)^(1/10)-1</f>
        <v>0.139380289155484</v>
      </c>
      <c r="U1700" s="9" t="n">
        <f aca="false">(($S1820/$S1700)^(1/10)-1)</f>
        <v>0.00328497564448149</v>
      </c>
      <c r="V1700" s="9" t="n">
        <f aca="false">T1700-U1700</f>
        <v>0.136095313511002</v>
      </c>
      <c r="Y1700" s="28"/>
      <c r="Z1700" s="28"/>
    </row>
    <row r="1701" customFormat="false" ht="14.65" hidden="false" customHeight="false" outlineLevel="0" collapsed="false">
      <c r="A1701" s="11" t="n">
        <v>2012.01</v>
      </c>
      <c r="B1701" s="1" t="n">
        <v>1300.58</v>
      </c>
      <c r="C1701" s="2" t="n">
        <f aca="false">C1700*2/3+C1703/3</f>
        <v>26.7366666666667</v>
      </c>
      <c r="D1701" s="1" t="n">
        <f aca="false">D1700*2/3+D1703/3</f>
        <v>87.48</v>
      </c>
      <c r="E1701" s="1" t="n">
        <v>226.665</v>
      </c>
      <c r="F1701" s="2" t="n">
        <f aca="false">F1700+1/12</f>
        <v>2012.04166666654</v>
      </c>
      <c r="G1701" s="3" t="n">
        <v>1.97</v>
      </c>
      <c r="H1701" s="2" t="n">
        <v>1844.97427639909</v>
      </c>
      <c r="I1701" s="2" t="n">
        <v>37.9280492062442</v>
      </c>
      <c r="J1701" s="4" t="n">
        <f aca="false">J1700*((H1701+(I1701/12))/H1700)</f>
        <v>976669.919165791</v>
      </c>
      <c r="K1701" s="2" t="n">
        <f aca="false">D1701*$E$1862/E1701</f>
        <v>124.097210244193</v>
      </c>
      <c r="L1701" s="4" t="n">
        <f aca="false">K1701*(J1701/H1701)</f>
        <v>65693.0635013789</v>
      </c>
      <c r="M1701" s="26" t="n">
        <f aca="false">H1701/AVERAGE(K1581:K1700)</f>
        <v>21.2130080918035</v>
      </c>
      <c r="O1701" s="6" t="n">
        <f aca="false">J1701/AVERAGE(L1581:L1700)</f>
        <v>23.3860460137314</v>
      </c>
      <c r="Q1701" s="29" t="n">
        <f aca="false">1/M1701-(G1701/100-(((E1701/E1581)^(1/10))-1))</f>
        <v>0.0524237161229664</v>
      </c>
      <c r="R1701" s="3" t="n">
        <f aca="false">((G1701/G1702+G1701/1200+((1+G1702/1200)^(-119))*(1-G1701/G1702)))</f>
        <v>1.00164166666667</v>
      </c>
      <c r="S1701" s="3" t="n">
        <f aca="false">S1700*R1700*E1700/E1701</f>
        <v>49.8248847097546</v>
      </c>
      <c r="T1701" s="9" t="n">
        <f aca="false">(J1821/J1701)^(1/10)-1</f>
        <v>0.13126854152476</v>
      </c>
      <c r="U1701" s="9" t="n">
        <f aca="false">(($S1821/$S1701)^(1/10)-1)</f>
        <v>7.92819466461925E-005</v>
      </c>
      <c r="V1701" s="9" t="n">
        <f aca="false">T1701-U1701</f>
        <v>0.131189259578114</v>
      </c>
      <c r="Y1701" s="28"/>
      <c r="Z1701" s="28"/>
    </row>
    <row r="1702" customFormat="false" ht="14.65" hidden="false" customHeight="false" outlineLevel="0" collapsed="false">
      <c r="A1702" s="11" t="n">
        <v>2012.02</v>
      </c>
      <c r="B1702" s="1" t="n">
        <v>1352.49</v>
      </c>
      <c r="C1702" s="2" t="n">
        <f aca="false">C1700/3+C1703*2/3</f>
        <v>27.0433333333333</v>
      </c>
      <c r="D1702" s="1" t="n">
        <f aca="false">D1700/3+D1703*2/3</f>
        <v>88.01</v>
      </c>
      <c r="E1702" s="1" t="n">
        <v>227.663</v>
      </c>
      <c r="F1702" s="2" t="n">
        <f aca="false">F1701+1/12</f>
        <v>2012.12499999987</v>
      </c>
      <c r="G1702" s="3" t="n">
        <v>1.97</v>
      </c>
      <c r="H1702" s="2" t="n">
        <v>1910.20209511427</v>
      </c>
      <c r="I1702" s="2" t="n">
        <v>38.1949086442095</v>
      </c>
      <c r="J1702" s="4" t="n">
        <f aca="false">J1701*((H1702+(I1702/12))/H1701)</f>
        <v>1012884.35359709</v>
      </c>
      <c r="K1702" s="2" t="n">
        <f aca="false">D1702*$E$1862/E1702</f>
        <v>124.301759266987</v>
      </c>
      <c r="L1702" s="4" t="n">
        <f aca="false">K1702*(J1702/H1702)</f>
        <v>65910.9878520949</v>
      </c>
      <c r="M1702" s="26" t="n">
        <f aca="false">H1702/AVERAGE(K1582:K1701)</f>
        <v>21.7974359637175</v>
      </c>
      <c r="O1702" s="6" t="n">
        <f aca="false">J1702/AVERAGE(L1582:L1701)</f>
        <v>24.0319322606442</v>
      </c>
      <c r="Q1702" s="29" t="n">
        <f aca="false">1/M1702-(G1702/100-(((E1702/E1582)^(1/10))-1))</f>
        <v>0.0512057600956493</v>
      </c>
      <c r="R1702" s="3" t="n">
        <f aca="false">((G1702/G1703+G1702/1200+((1+G1703/1200)^(-119))*(1-G1702/G1703)))</f>
        <v>0.983811582999333</v>
      </c>
      <c r="S1702" s="3" t="n">
        <f aca="false">S1701*R1701*E1701/E1702</f>
        <v>49.6879060261019</v>
      </c>
      <c r="T1702" s="9" t="n">
        <f aca="false">(J1822/J1702)^(1/10)-1</f>
        <v>0.122821766689227</v>
      </c>
      <c r="U1702" s="9" t="n">
        <f aca="false">(($S1822/$S1702)^(1/10)-1)</f>
        <v>-0.00194901353657484</v>
      </c>
      <c r="V1702" s="9" t="n">
        <f aca="false">T1702-U1702</f>
        <v>0.124770780225802</v>
      </c>
      <c r="Y1702" s="28"/>
      <c r="Z1702" s="28"/>
    </row>
    <row r="1703" customFormat="false" ht="14.65" hidden="false" customHeight="false" outlineLevel="0" collapsed="false">
      <c r="A1703" s="11" t="n">
        <v>2012.03</v>
      </c>
      <c r="B1703" s="1" t="n">
        <v>1389.24</v>
      </c>
      <c r="C1703" s="2" t="n">
        <v>27.35</v>
      </c>
      <c r="D1703" s="1" t="n">
        <v>88.54</v>
      </c>
      <c r="E1703" s="1" t="n">
        <v>229.392</v>
      </c>
      <c r="F1703" s="2" t="n">
        <f aca="false">F1702+1/12</f>
        <v>2012.20833333321</v>
      </c>
      <c r="G1703" s="3" t="n">
        <v>2.17</v>
      </c>
      <c r="H1703" s="2" t="n">
        <v>1947.31729127433</v>
      </c>
      <c r="I1703" s="2" t="n">
        <v>38.3368805363744</v>
      </c>
      <c r="J1703" s="4" t="n">
        <f aca="false">J1702*((H1703+(I1703/12))/H1702)</f>
        <v>1034258.69078409</v>
      </c>
      <c r="K1703" s="2" t="n">
        <f aca="false">D1703*$E$1862/E1703</f>
        <v>124.10776609472</v>
      </c>
      <c r="L1703" s="4" t="n">
        <f aca="false">K1703*(J1703/H1703)</f>
        <v>65916.0868403038</v>
      </c>
      <c r="M1703" s="26" t="n">
        <f aca="false">H1703/AVERAGE(K1583:K1702)</f>
        <v>22.0539439729047</v>
      </c>
      <c r="O1703" s="6" t="n">
        <f aca="false">J1703/AVERAGE(L1583:L1702)</f>
        <v>24.3159420054878</v>
      </c>
      <c r="Q1703" s="29" t="n">
        <f aca="false">1/M1703-(G1703/100-(((E1703/E1583)^(1/10))-1))</f>
        <v>0.0488728193026747</v>
      </c>
      <c r="R1703" s="3" t="n">
        <f aca="false">((G1703/G1704+G1703/1200+((1+G1704/1200)^(-119))*(1-G1703/G1704)))</f>
        <v>1.01256842617079</v>
      </c>
      <c r="S1703" s="3" t="n">
        <f aca="false">S1702*R1702*E1702/E1703</f>
        <v>48.5150868125186</v>
      </c>
      <c r="T1703" s="9" t="n">
        <f aca="false">(J1823/J1703)^(1/10)-1</f>
        <v>0.117992608505796</v>
      </c>
      <c r="U1703" s="9" t="n">
        <f aca="false">(($S1823/$S1703)^(1/10)-1)</f>
        <v>-0.0025243235935003</v>
      </c>
      <c r="V1703" s="9" t="n">
        <f aca="false">T1703-U1703</f>
        <v>0.120516932099296</v>
      </c>
      <c r="Y1703" s="28"/>
      <c r="Z1703" s="28"/>
    </row>
    <row r="1704" customFormat="false" ht="14.65" hidden="false" customHeight="false" outlineLevel="0" collapsed="false">
      <c r="A1704" s="11" t="n">
        <v>2012.04</v>
      </c>
      <c r="B1704" s="1" t="n">
        <v>1386.43</v>
      </c>
      <c r="C1704" s="2" t="n">
        <f aca="false">C1703*2/3+C1706/3</f>
        <v>27.6733333333333</v>
      </c>
      <c r="D1704" s="1" t="n">
        <f aca="false">D1703*2/3+D1706/3</f>
        <v>88.3333333333333</v>
      </c>
      <c r="E1704" s="1" t="n">
        <v>230.085</v>
      </c>
      <c r="F1704" s="2" t="n">
        <f aca="false">F1703+1/12</f>
        <v>2012.29166666654</v>
      </c>
      <c r="G1704" s="3" t="n">
        <v>2.05</v>
      </c>
      <c r="H1704" s="2" t="n">
        <v>1937.5251540083</v>
      </c>
      <c r="I1704" s="2" t="n">
        <v>38.6732683428588</v>
      </c>
      <c r="J1704" s="4" t="n">
        <f aca="false">J1703*((H1704+(I1704/12))/H1703)</f>
        <v>1030769.57127827</v>
      </c>
      <c r="K1704" s="2" t="n">
        <f aca="false">D1704*$E$1862/E1704</f>
        <v>123.445147083324</v>
      </c>
      <c r="L1704" s="4" t="n">
        <f aca="false">K1704*(J1704/H1704)</f>
        <v>65673.2125888651</v>
      </c>
      <c r="M1704" s="26" t="n">
        <f aca="false">H1704/AVERAGE(K1584:K1703)</f>
        <v>21.7792469068249</v>
      </c>
      <c r="O1704" s="6" t="n">
        <f aca="false">J1704/AVERAGE(L1584:L1703)</f>
        <v>24.0151309657655</v>
      </c>
      <c r="Q1704" s="29" t="n">
        <f aca="false">1/M1704-(G1704/100-(((E1704/E1584)^(1/10))-1))</f>
        <v>0.0503822201228445</v>
      </c>
      <c r="R1704" s="3" t="n">
        <f aca="false">((G1704/G1705+G1704/1200+((1+G1705/1200)^(-119))*(1-G1704/G1705)))</f>
        <v>1.02439778581203</v>
      </c>
      <c r="S1704" s="3" t="n">
        <f aca="false">S1703*R1703*E1703/E1704</f>
        <v>48.9768844862405</v>
      </c>
      <c r="T1704" s="9" t="n">
        <f aca="false">(J1824/J1704)^(1/10)-1</f>
        <v>0.117881654869303</v>
      </c>
      <c r="U1704" s="9" t="n">
        <f aca="false">(($S1824/$S1704)^(1/10)-1)</f>
        <v>-0.00932621721997717</v>
      </c>
      <c r="V1704" s="9" t="n">
        <f aca="false">T1704-U1704</f>
        <v>0.12720787208928</v>
      </c>
      <c r="Y1704" s="28"/>
      <c r="Z1704" s="28"/>
    </row>
    <row r="1705" customFormat="false" ht="14.65" hidden="false" customHeight="false" outlineLevel="0" collapsed="false">
      <c r="A1705" s="11" t="n">
        <v>2012.05</v>
      </c>
      <c r="B1705" s="1" t="n">
        <v>1341.27</v>
      </c>
      <c r="C1705" s="2" t="n">
        <f aca="false">C1703/3+C1706*2/3</f>
        <v>27.9966666666667</v>
      </c>
      <c r="D1705" s="1" t="n">
        <f aca="false">D1703/3+D1706*2/3</f>
        <v>88.1266666666667</v>
      </c>
      <c r="E1705" s="1" t="n">
        <v>229.815</v>
      </c>
      <c r="F1705" s="2" t="n">
        <f aca="false">F1704+1/12</f>
        <v>2012.37499999987</v>
      </c>
      <c r="G1705" s="3" t="n">
        <v>1.8</v>
      </c>
      <c r="H1705" s="2" t="n">
        <v>1876.61657568044</v>
      </c>
      <c r="I1705" s="2" t="n">
        <v>39.1710906308698</v>
      </c>
      <c r="J1705" s="4" t="n">
        <f aca="false">J1704*((H1705+(I1705/12))/H1704)</f>
        <v>1000102.60848336</v>
      </c>
      <c r="K1705" s="2" t="n">
        <f aca="false">D1705*$E$1862/E1705</f>
        <v>123.301023228829</v>
      </c>
      <c r="L1705" s="4" t="n">
        <f aca="false">K1705*(J1705/H1705)</f>
        <v>65710.6393271129</v>
      </c>
      <c r="M1705" s="26" t="n">
        <f aca="false">H1705/AVERAGE(K1585:K1704)</f>
        <v>20.9414674197435</v>
      </c>
      <c r="O1705" s="6" t="n">
        <f aca="false">J1705/AVERAGE(L1585:L1704)</f>
        <v>23.0952379895969</v>
      </c>
      <c r="Q1705" s="29" t="n">
        <f aca="false">1/M1705-(G1705/100-(((E1705/E1585)^(1/10))-1))</f>
        <v>0.0545987544394901</v>
      </c>
      <c r="R1705" s="3" t="n">
        <f aca="false">((G1705/G1706+G1705/1200+((1+G1706/1200)^(-119))*(1-G1705/G1706)))</f>
        <v>1.01797973968729</v>
      </c>
      <c r="S1705" s="3" t="n">
        <f aca="false">S1704*R1704*E1704/E1705</f>
        <v>50.230756780313</v>
      </c>
      <c r="T1705" s="9" t="n">
        <f aca="false">(J1825/J1705)^(1/10)-1</f>
        <v>0.110889437405646</v>
      </c>
      <c r="U1705" s="9" t="n">
        <f aca="false">(($S1825/$S1705)^(1/10)-1)</f>
        <v>-0.0139636874049367</v>
      </c>
      <c r="V1705" s="9" t="n">
        <f aca="false">T1705-U1705</f>
        <v>0.124853124810583</v>
      </c>
      <c r="Y1705" s="28"/>
      <c r="Z1705" s="28"/>
    </row>
    <row r="1706" customFormat="false" ht="14.65" hidden="false" customHeight="false" outlineLevel="0" collapsed="false">
      <c r="A1706" s="11" t="n">
        <v>2012.06</v>
      </c>
      <c r="B1706" s="1" t="n">
        <v>1323.48</v>
      </c>
      <c r="C1706" s="2" t="n">
        <v>28.32</v>
      </c>
      <c r="D1706" s="1" t="n">
        <v>87.92</v>
      </c>
      <c r="E1706" s="1" t="n">
        <v>229.478</v>
      </c>
      <c r="F1706" s="2" t="n">
        <f aca="false">F1705+1/12</f>
        <v>2012.4583333332</v>
      </c>
      <c r="G1706" s="3" t="n">
        <v>1.62</v>
      </c>
      <c r="H1706" s="2" t="n">
        <v>1854.4453331474</v>
      </c>
      <c r="I1706" s="2" t="n">
        <v>39.681666390678</v>
      </c>
      <c r="J1706" s="4" t="n">
        <f aca="false">J1705*((H1706+(I1706/12))/H1705)</f>
        <v>990049.210844095</v>
      </c>
      <c r="K1706" s="2" t="n">
        <f aca="false">D1706*$E$1862/E1706</f>
        <v>123.192517975579</v>
      </c>
      <c r="L1706" s="4" t="n">
        <f aca="false">K1706*(J1706/H1706)</f>
        <v>65769.8844088409</v>
      </c>
      <c r="M1706" s="26" t="n">
        <f aca="false">H1706/AVERAGE(K1586:K1705)</f>
        <v>20.5475040868561</v>
      </c>
      <c r="O1706" s="6" t="n">
        <f aca="false">J1706/AVERAGE(L1586:L1705)</f>
        <v>22.6655363379158</v>
      </c>
      <c r="Q1706" s="29" t="n">
        <f aca="false">1/M1706-(G1706/100-(((E1706/E1586)^(1/10))-1))</f>
        <v>0.0571069644426978</v>
      </c>
      <c r="R1706" s="3" t="n">
        <f aca="false">((G1706/G1707+G1706/1200+((1+G1707/1200)^(-119))*(1-G1706/G1707)))</f>
        <v>1.00962602490209</v>
      </c>
      <c r="S1706" s="3" t="n">
        <f aca="false">S1705*R1705*E1705/E1706</f>
        <v>51.208985408177</v>
      </c>
      <c r="T1706" s="9" t="n">
        <f aca="false">(J1826/J1706)^(1/10)-1</f>
        <v>0.106698274653016</v>
      </c>
      <c r="U1706" s="9" t="n">
        <f aca="false">(($S1826/$S1706)^(1/10)-1)</f>
        <v>-0.0189900501475124</v>
      </c>
      <c r="V1706" s="9" t="n">
        <f aca="false">T1706-U1706</f>
        <v>0.125688324800528</v>
      </c>
      <c r="Y1706" s="28"/>
      <c r="Z1706" s="28"/>
    </row>
    <row r="1707" customFormat="false" ht="14.65" hidden="false" customHeight="false" outlineLevel="0" collapsed="false">
      <c r="A1707" s="11" t="n">
        <v>2012.07</v>
      </c>
      <c r="B1707" s="1" t="n">
        <v>1359.78</v>
      </c>
      <c r="C1707" s="2" t="n">
        <f aca="false">C1706*2/3+C1709/3</f>
        <v>28.7433333333333</v>
      </c>
      <c r="D1707" s="1" t="n">
        <f aca="false">D1706*2/3+D1709/3</f>
        <v>87.4466666666667</v>
      </c>
      <c r="E1707" s="1" t="n">
        <v>229.104</v>
      </c>
      <c r="F1707" s="2" t="n">
        <f aca="false">F1706+1/12</f>
        <v>2012.54166666654</v>
      </c>
      <c r="G1707" s="3" t="n">
        <v>1.53</v>
      </c>
      <c r="H1707" s="2" t="n">
        <v>1908.41880002095</v>
      </c>
      <c r="I1707" s="2" t="n">
        <v>40.3405828211933</v>
      </c>
      <c r="J1707" s="4" t="n">
        <f aca="false">J1706*((H1707+(I1707/12))/H1706)</f>
        <v>1020659.25406598</v>
      </c>
      <c r="K1707" s="2" t="n">
        <f aca="false">D1707*$E$1862/E1707</f>
        <v>122.729311113439</v>
      </c>
      <c r="L1707" s="4" t="n">
        <f aca="false">K1707*(J1707/H1707)</f>
        <v>65638.0073030612</v>
      </c>
      <c r="M1707" s="26" t="n">
        <f aca="false">H1707/AVERAGE(K1587:K1706)</f>
        <v>20.9993412933806</v>
      </c>
      <c r="O1707" s="6" t="n">
        <f aca="false">J1707/AVERAGE(L1587:L1706)</f>
        <v>23.1682896036712</v>
      </c>
      <c r="Q1707" s="29" t="n">
        <f aca="false">1/M1707-(G1707/100-(((E1707/E1587)^(1/10))-1))</f>
        <v>0.056678853537402</v>
      </c>
      <c r="R1707" s="3" t="n">
        <f aca="false">((G1707/G1708+G1707/1200+((1+G1708/1200)^(-119))*(1-G1707/G1708)))</f>
        <v>0.987581856773907</v>
      </c>
      <c r="S1707" s="3" t="n">
        <f aca="false">S1706*R1706*E1706/E1707</f>
        <v>51.786324997243</v>
      </c>
      <c r="T1707" s="9" t="n">
        <f aca="false">(J1827/J1707)^(1/10)-1</f>
        <v>0.103859262455</v>
      </c>
      <c r="U1707" s="9" t="n">
        <f aca="false">(($S1827/$S1707)^(1/10)-1)</f>
        <v>-0.0178201011631445</v>
      </c>
      <c r="V1707" s="9" t="n">
        <f aca="false">T1707-U1707</f>
        <v>0.121679363618144</v>
      </c>
      <c r="Y1707" s="28"/>
      <c r="Z1707" s="28"/>
    </row>
    <row r="1708" customFormat="false" ht="14.65" hidden="false" customHeight="false" outlineLevel="0" collapsed="false">
      <c r="A1708" s="11" t="n">
        <v>2012.08</v>
      </c>
      <c r="B1708" s="1" t="n">
        <v>1403.45</v>
      </c>
      <c r="C1708" s="2" t="n">
        <f aca="false">C1706/3+C1709*2/3</f>
        <v>29.1666666666667</v>
      </c>
      <c r="D1708" s="1" t="n">
        <f aca="false">D1706/3+D1709*2/3</f>
        <v>86.9733333333333</v>
      </c>
      <c r="E1708" s="1" t="n">
        <v>230.379</v>
      </c>
      <c r="F1708" s="2" t="n">
        <f aca="false">F1707+1/12</f>
        <v>2012.62499999987</v>
      </c>
      <c r="G1708" s="3" t="n">
        <v>1.68</v>
      </c>
      <c r="H1708" s="2" t="n">
        <v>1958.80752976617</v>
      </c>
      <c r="I1708" s="2" t="n">
        <v>40.7081736327241</v>
      </c>
      <c r="J1708" s="4" t="n">
        <f aca="false">J1707*((H1708+(I1708/12))/H1707)</f>
        <v>1049422.41364728</v>
      </c>
      <c r="K1708" s="2" t="n">
        <f aca="false">D1708*$E$1862/E1708</f>
        <v>121.389447591433</v>
      </c>
      <c r="L1708" s="4" t="n">
        <f aca="false">K1708*(J1708/H1708)</f>
        <v>65033.8561328269</v>
      </c>
      <c r="M1708" s="26" t="n">
        <f aca="false">H1708/AVERAGE(K1588:K1707)</f>
        <v>21.4104284534429</v>
      </c>
      <c r="O1708" s="6" t="n">
        <f aca="false">J1708/AVERAGE(L1588:L1707)</f>
        <v>23.6254648368312</v>
      </c>
      <c r="Q1708" s="29" t="n">
        <f aca="false">1/M1708-(G1708/100-(((E1708/E1588)^(1/10))-1))</f>
        <v>0.0544923442645206</v>
      </c>
      <c r="R1708" s="3" t="n">
        <f aca="false">((G1708/G1709+G1708/1200+((1+G1709/1200)^(-119))*(1-G1708/G1709)))</f>
        <v>0.99775557799757</v>
      </c>
      <c r="S1708" s="3" t="n">
        <f aca="false">S1707*R1707*E1707/E1708</f>
        <v>50.8601899938207</v>
      </c>
      <c r="T1708" s="9" t="n">
        <f aca="false">(J1828/J1708)^(1/10)-1</f>
        <v>0.107735372369024</v>
      </c>
      <c r="U1708" s="9" t="n">
        <f aca="false">(($S1828/$S1708)^(1/10)-1)</f>
        <v>-0.0157736790810374</v>
      </c>
      <c r="V1708" s="9" t="n">
        <f aca="false">T1708-U1708</f>
        <v>0.123509051450062</v>
      </c>
      <c r="Y1708" s="28"/>
      <c r="Z1708" s="28"/>
    </row>
    <row r="1709" customFormat="false" ht="14.65" hidden="false" customHeight="false" outlineLevel="0" collapsed="false">
      <c r="A1709" s="11" t="n">
        <v>2012.09</v>
      </c>
      <c r="B1709" s="1" t="n">
        <v>1443.42</v>
      </c>
      <c r="C1709" s="2" t="n">
        <v>29.59</v>
      </c>
      <c r="D1709" s="1" t="n">
        <v>86.5</v>
      </c>
      <c r="E1709" s="1" t="n">
        <v>231.407</v>
      </c>
      <c r="F1709" s="2" t="n">
        <f aca="false">F1708+1/12</f>
        <v>2012.7083333332</v>
      </c>
      <c r="G1709" s="3" t="n">
        <v>1.72</v>
      </c>
      <c r="H1709" s="2" t="n">
        <v>2005.6443998669</v>
      </c>
      <c r="I1709" s="2" t="n">
        <v>41.1155573513334</v>
      </c>
      <c r="J1709" s="4" t="n">
        <f aca="false">J1708*((H1709+(I1709/12))/H1708)</f>
        <v>1076350.68135782</v>
      </c>
      <c r="K1709" s="2" t="n">
        <f aca="false">D1709*$E$1862/E1709</f>
        <v>120.192487694841</v>
      </c>
      <c r="L1709" s="4" t="n">
        <f aca="false">K1709*(J1709/H1709)</f>
        <v>64502.5937962973</v>
      </c>
      <c r="M1709" s="26" t="n">
        <f aca="false">H1709/AVERAGE(K1589:K1708)</f>
        <v>21.7836903017277</v>
      </c>
      <c r="O1709" s="6" t="n">
        <f aca="false">J1709/AVERAGE(L1589:L1708)</f>
        <v>24.0405891087529</v>
      </c>
      <c r="Q1709" s="29" t="n">
        <f aca="false">1/M1709-(G1709/100-(((E1709/E1589)^(1/10))-1))</f>
        <v>0.0535782901870353</v>
      </c>
      <c r="R1709" s="3" t="n">
        <f aca="false">((G1709/G1710+G1709/1200+((1+G1710/1200)^(-119))*(1-G1709/G1710)))</f>
        <v>0.998703991721953</v>
      </c>
      <c r="S1709" s="3" t="n">
        <f aca="false">S1708*R1708*E1708/E1709</f>
        <v>50.5206046027254</v>
      </c>
      <c r="T1709" s="9" t="n">
        <f aca="false">(J1829/J1709)^(1/10)-1</f>
        <v>0.0963805834479343</v>
      </c>
      <c r="U1709" s="9" t="n">
        <f aca="false">(($S1829/$S1709)^(1/10)-1)</f>
        <v>-0.0203035819513401</v>
      </c>
      <c r="V1709" s="9" t="n">
        <f aca="false">T1709-U1709</f>
        <v>0.116684165399274</v>
      </c>
      <c r="Y1709" s="28"/>
      <c r="Z1709" s="28"/>
    </row>
    <row r="1710" customFormat="false" ht="14.65" hidden="false" customHeight="false" outlineLevel="0" collapsed="false">
      <c r="A1710" s="11" t="n">
        <v>2012.1</v>
      </c>
      <c r="B1710" s="33" t="n">
        <v>1437.82</v>
      </c>
      <c r="C1710" s="2" t="n">
        <f aca="false">C1709*2/3+C1712/3</f>
        <v>30.1433333333333</v>
      </c>
      <c r="D1710" s="1" t="n">
        <f aca="false">D1709*2/3+D1712/3</f>
        <v>86.5033333333333</v>
      </c>
      <c r="E1710" s="1" t="n">
        <v>231.317</v>
      </c>
      <c r="F1710" s="34" t="n">
        <f aca="false">F1709+1/12</f>
        <v>2012.79166666654</v>
      </c>
      <c r="G1710" s="3" t="n">
        <v>1.75</v>
      </c>
      <c r="H1710" s="2" t="n">
        <v>1998.64047363575</v>
      </c>
      <c r="I1710" s="2" t="n">
        <v>41.9007149784351</v>
      </c>
      <c r="J1710" s="4" t="n">
        <f aca="false">J1709*((H1710+(I1710/12))/H1709)</f>
        <v>1074465.82138715</v>
      </c>
      <c r="K1710" s="2" t="n">
        <f aca="false">D1710*$E$1862/E1710</f>
        <v>120.24388525991</v>
      </c>
      <c r="L1710" s="4" t="n">
        <f aca="false">K1710*(J1710/H1710)</f>
        <v>64642.9143444424</v>
      </c>
      <c r="M1710" s="26" t="n">
        <f aca="false">H1710/AVERAGE(K1590:K1709)</f>
        <v>21.5771096545288</v>
      </c>
      <c r="O1710" s="6" t="n">
        <f aca="false">J1710/AVERAGE(L1590:L1709)</f>
        <v>23.8168136593663</v>
      </c>
      <c r="Q1710" s="29" t="n">
        <f aca="false">1/M1710-(G1710/100-(((E1710/E1590)^(1/10))-1))</f>
        <v>0.0535082223728747</v>
      </c>
      <c r="R1710" s="3" t="n">
        <f aca="false">((G1710/G1711+G1710/1200+((1+G1711/1200)^(-119))*(1-G1710/G1711)))</f>
        <v>1.01060040664365</v>
      </c>
      <c r="S1710" s="3" t="n">
        <f aca="false">S1709*R1709*E1709/E1710</f>
        <v>50.4747603842252</v>
      </c>
      <c r="T1710" s="9" t="n">
        <f aca="false">(J1830/J1710)^(1/10)-1</f>
        <v>0.0926938274568123</v>
      </c>
      <c r="U1710" s="9" t="n">
        <f aca="false">(($S1830/$S1710)^(1/10)-1)</f>
        <v>-0.0240646010697632</v>
      </c>
      <c r="V1710" s="9" t="n">
        <f aca="false">T1710-U1710</f>
        <v>0.116758428526575</v>
      </c>
      <c r="Y1710" s="28"/>
      <c r="Z1710" s="28"/>
    </row>
    <row r="1711" customFormat="false" ht="14.65" hidden="false" customHeight="false" outlineLevel="0" collapsed="false">
      <c r="A1711" s="11" t="n">
        <v>2012.11</v>
      </c>
      <c r="B1711" s="33" t="n">
        <v>1394.51</v>
      </c>
      <c r="C1711" s="2" t="n">
        <f aca="false">C1709/3+C1712*2/3</f>
        <v>30.6966666666667</v>
      </c>
      <c r="D1711" s="1" t="n">
        <f aca="false">D1709/3+D1712*2/3</f>
        <v>86.5066666666667</v>
      </c>
      <c r="E1711" s="1" t="n">
        <v>230.221</v>
      </c>
      <c r="F1711" s="34" t="n">
        <f aca="false">F1710+1/12</f>
        <v>2012.87499999987</v>
      </c>
      <c r="G1711" s="3" t="n">
        <v>1.65</v>
      </c>
      <c r="H1711" s="2" t="n">
        <v>1947.66565352422</v>
      </c>
      <c r="I1711" s="2" t="n">
        <v>42.8730115555633</v>
      </c>
      <c r="J1711" s="4" t="n">
        <f aca="false">J1710*((H1711+(I1711/12))/H1710)</f>
        <v>1048982.54721402</v>
      </c>
      <c r="K1711" s="2" t="n">
        <f aca="false">D1711*$E$1862/E1711</f>
        <v>120.820979030294</v>
      </c>
      <c r="L1711" s="4" t="n">
        <f aca="false">K1711*(J1711/H1711)</f>
        <v>65072.3075137464</v>
      </c>
      <c r="M1711" s="26" t="n">
        <f aca="false">H1711/AVERAGE(K1591:K1710)</f>
        <v>20.8981620595737</v>
      </c>
      <c r="O1711" s="6" t="n">
        <f aca="false">J1711/AVERAGE(L1591:L1710)</f>
        <v>23.0739353423916</v>
      </c>
      <c r="Q1711" s="29" t="n">
        <f aca="false">1/M1711-(G1711/100-(((E1711/E1591)^(1/10))-1))</f>
        <v>0.0555273776575106</v>
      </c>
      <c r="R1711" s="3" t="n">
        <f aca="false">((G1711/G1712+G1711/1200+((1+G1712/1200)^(-119))*(1-G1711/G1712)))</f>
        <v>0.994997261495748</v>
      </c>
      <c r="S1711" s="3" t="n">
        <f aca="false">S1710*R1710*E1710/E1711</f>
        <v>51.2526528822376</v>
      </c>
      <c r="T1711" s="9" t="n">
        <f aca="false">(J1831/J1711)^(1/10)-1</f>
        <v>0.1010879063691</v>
      </c>
      <c r="U1711" s="9" t="n">
        <f aca="false">(($S1831/$S1711)^(1/10)-1)</f>
        <v>-0.0244186488565158</v>
      </c>
      <c r="V1711" s="9" t="n">
        <f aca="false">T1711-U1711</f>
        <v>0.125506555225616</v>
      </c>
      <c r="Y1711" s="28"/>
      <c r="Z1711" s="28"/>
    </row>
    <row r="1712" customFormat="false" ht="14.65" hidden="false" customHeight="false" outlineLevel="0" collapsed="false">
      <c r="A1712" s="11" t="n">
        <v>2012.12</v>
      </c>
      <c r="B1712" s="1" t="n">
        <v>1422.29</v>
      </c>
      <c r="C1712" s="2" t="n">
        <v>31.25</v>
      </c>
      <c r="D1712" s="1" t="n">
        <v>86.51</v>
      </c>
      <c r="E1712" s="1" t="n">
        <v>229.601</v>
      </c>
      <c r="F1712" s="34" t="n">
        <f aca="false">F1711+1/12</f>
        <v>2012.9583333332</v>
      </c>
      <c r="G1712" s="3" t="n">
        <v>1.72</v>
      </c>
      <c r="H1712" s="2" t="n">
        <v>1991.82917835724</v>
      </c>
      <c r="I1712" s="2" t="n">
        <v>43.7636922313056</v>
      </c>
      <c r="J1712" s="4" t="n">
        <f aca="false">J1711*((H1712+(I1712/12))/H1711)</f>
        <v>1074732.54138195</v>
      </c>
      <c r="K1712" s="2" t="n">
        <f aca="false">D1712*$E$1862/E1712</f>
        <v>121.151904477768</v>
      </c>
      <c r="L1712" s="4" t="n">
        <f aca="false">K1712*(J1712/H1712)</f>
        <v>65370.0104443905</v>
      </c>
      <c r="M1712" s="26" t="n">
        <f aca="false">H1712/AVERAGE(K1592:K1711)</f>
        <v>21.2382611398456</v>
      </c>
      <c r="O1712" s="6" t="n">
        <f aca="false">J1712/AVERAGE(L1592:L1711)</f>
        <v>23.4563138671897</v>
      </c>
      <c r="Q1712" s="29" t="n">
        <f aca="false">1/M1712-(G1712/100-(((E1712/E1592)^(1/10))-1))</f>
        <v>0.0540111379717348</v>
      </c>
      <c r="R1712" s="3" t="n">
        <f aca="false">((G1712/G1713+G1712/1200+((1+G1713/1200)^(-119))*(1-G1712/G1713)))</f>
        <v>0.984280925917926</v>
      </c>
      <c r="S1712" s="3" t="n">
        <f aca="false">S1711*R1711*E1711/E1712</f>
        <v>51.1339563041852</v>
      </c>
      <c r="T1712" s="9" t="n">
        <f aca="false">(J1832/J1712)^(1/10)-1</f>
        <v>0.0987718287052188</v>
      </c>
      <c r="U1712" s="9" t="n">
        <f aca="false">(($S1832/$S1712)^(1/10)-1)</f>
        <v>-0.0214113731690749</v>
      </c>
      <c r="V1712" s="9" t="n">
        <f aca="false">T1712-U1712</f>
        <v>0.120183201874294</v>
      </c>
      <c r="Y1712" s="28"/>
      <c r="Z1712" s="28"/>
    </row>
    <row r="1713" customFormat="false" ht="14.65" hidden="false" customHeight="false" outlineLevel="0" collapsed="false">
      <c r="A1713" s="11" t="n">
        <v>2013.01</v>
      </c>
      <c r="B1713" s="1" t="n">
        <v>1480.4</v>
      </c>
      <c r="C1713" s="2" t="n">
        <f aca="false">C1712*2/3+C1715/3</f>
        <v>31.5366666666667</v>
      </c>
      <c r="D1713" s="1" t="n">
        <f aca="false">D1712*2/3+D1715/3</f>
        <v>86.9066666666667</v>
      </c>
      <c r="E1713" s="1" t="n">
        <v>230.28</v>
      </c>
      <c r="F1713" s="34" t="n">
        <f aca="false">F1712+1/12</f>
        <v>2013.04166666654</v>
      </c>
      <c r="G1713" s="3" t="n">
        <v>1.91</v>
      </c>
      <c r="H1713" s="2" t="n">
        <v>2067.09560882404</v>
      </c>
      <c r="I1713" s="2" t="n">
        <v>44.0349264952811</v>
      </c>
      <c r="J1713" s="4" t="n">
        <f aca="false">J1712*((H1713+(I1713/12))/H1712)</f>
        <v>1117324.09343702</v>
      </c>
      <c r="K1713" s="2" t="n">
        <f aca="false">D1713*$E$1862/E1713</f>
        <v>121.348547044178</v>
      </c>
      <c r="L1713" s="4" t="n">
        <f aca="false">K1713*(J1713/H1713)</f>
        <v>65592.3483835225</v>
      </c>
      <c r="M1713" s="26" t="n">
        <f aca="false">H1713/AVERAGE(K1593:K1712)</f>
        <v>21.9004754138218</v>
      </c>
      <c r="O1713" s="6" t="n">
        <f aca="false">J1713/AVERAGE(L1593:L1712)</f>
        <v>24.1937714165969</v>
      </c>
      <c r="Q1713" s="29" t="n">
        <f aca="false">1/M1713-(G1713/100-(((E1713/E1593)^(1/10))-1))</f>
        <v>0.0505379382364352</v>
      </c>
      <c r="R1713" s="3" t="n">
        <f aca="false">((G1713/G1714+G1713/1200+((1+G1714/1200)^(-119))*(1-G1713/G1714)))</f>
        <v>0.995293701453323</v>
      </c>
      <c r="S1713" s="3" t="n">
        <f aca="false">S1712*R1712*E1712/E1713</f>
        <v>50.1817750830685</v>
      </c>
      <c r="T1713" s="9" t="n">
        <f aca="false">(J1833/J1713)^(1/10)-1</f>
        <v>0.0951355801015421</v>
      </c>
      <c r="U1713" s="9" t="n">
        <f aca="false">(($S1833/$S1713)^(1/10)-1)</f>
        <v>-0.0193232042103768</v>
      </c>
      <c r="V1713" s="9" t="n">
        <f aca="false">T1713-U1713</f>
        <v>0.114458784311919</v>
      </c>
      <c r="Y1713" s="28"/>
      <c r="Z1713" s="28"/>
    </row>
    <row r="1714" customFormat="false" ht="14.65" hidden="false" customHeight="false" outlineLevel="0" collapsed="false">
      <c r="A1714" s="11" t="n">
        <v>2013.02</v>
      </c>
      <c r="B1714" s="1" t="n">
        <v>1512.31</v>
      </c>
      <c r="C1714" s="2" t="n">
        <f aca="false">C1712/3+C1715*2/3</f>
        <v>31.8233333333333</v>
      </c>
      <c r="D1714" s="1" t="n">
        <f aca="false">D1712/3+D1715*2/3</f>
        <v>87.3033333333333</v>
      </c>
      <c r="E1714" s="1" t="n">
        <v>232.166</v>
      </c>
      <c r="F1714" s="34" t="n">
        <f aca="false">F1713+1/12</f>
        <v>2013.12499999987</v>
      </c>
      <c r="G1714" s="3" t="n">
        <v>1.98</v>
      </c>
      <c r="H1714" s="2" t="n">
        <v>2094.49782491838</v>
      </c>
      <c r="I1714" s="2" t="n">
        <v>44.0742324313925</v>
      </c>
      <c r="J1714" s="4" t="n">
        <f aca="false">J1713*((H1714+(I1714/12))/H1713)</f>
        <v>1134121.05383103</v>
      </c>
      <c r="K1714" s="2" t="n">
        <f aca="false">D1714*$E$1862/E1714</f>
        <v>120.912142202849</v>
      </c>
      <c r="L1714" s="4" t="n">
        <f aca="false">K1714*(J1714/H1714)</f>
        <v>65471.0663838511</v>
      </c>
      <c r="M1714" s="26" t="n">
        <f aca="false">H1714/AVERAGE(K1594:K1713)</f>
        <v>22.0527243368619</v>
      </c>
      <c r="O1714" s="6" t="n">
        <f aca="false">J1714/AVERAGE(L1594:L1713)</f>
        <v>24.367396962423</v>
      </c>
      <c r="Q1714" s="29" t="n">
        <f aca="false">1/M1714-(G1714/100-(((E1714/E1594)^(1/10))-1))</f>
        <v>0.0495719749669617</v>
      </c>
      <c r="R1714" s="3" t="n">
        <f aca="false">((G1714/G1715+G1714/1200+((1+G1715/1200)^(-119))*(1-G1714/G1715)))</f>
        <v>1.00345115802528</v>
      </c>
      <c r="S1714" s="3" t="n">
        <f aca="false">S1713*R1713*E1713/E1714</f>
        <v>49.5398716561851</v>
      </c>
      <c r="T1714" s="9" t="n">
        <f aca="false">(J1834/J1714)^(1/10)-1</f>
        <v>0.0962866850892665</v>
      </c>
      <c r="U1714" s="9" t="n">
        <f aca="false">(($S1834/$S1714)^(1/10)-1)</f>
        <v>-0.020113744427384</v>
      </c>
      <c r="V1714" s="9" t="n">
        <f aca="false">T1714-U1714</f>
        <v>0.116400429516651</v>
      </c>
      <c r="Y1714" s="28"/>
      <c r="Z1714" s="28"/>
    </row>
    <row r="1715" customFormat="false" ht="14.65" hidden="false" customHeight="false" outlineLevel="0" collapsed="false">
      <c r="A1715" s="11" t="n">
        <v>2013.03</v>
      </c>
      <c r="B1715" s="1" t="n">
        <v>1550.83</v>
      </c>
      <c r="C1715" s="2" t="n">
        <v>32.11</v>
      </c>
      <c r="D1715" s="1" t="n">
        <v>87.7</v>
      </c>
      <c r="E1715" s="1" t="n">
        <v>232.773</v>
      </c>
      <c r="F1715" s="34" t="n">
        <f aca="false">F1714+1/12</f>
        <v>2013.2083333332</v>
      </c>
      <c r="G1715" s="3" t="n">
        <v>1.96</v>
      </c>
      <c r="H1715" s="2" t="n">
        <v>2142.2457925103</v>
      </c>
      <c r="I1715" s="2" t="n">
        <v>44.3552887147564</v>
      </c>
      <c r="J1715" s="4" t="n">
        <f aca="false">J1714*((H1715+(I1715/12))/H1714)</f>
        <v>1161976.89443454</v>
      </c>
      <c r="K1715" s="2" t="n">
        <f aca="false">D1715*$E$1862/E1715</f>
        <v>121.144777959643</v>
      </c>
      <c r="L1715" s="4" t="n">
        <f aca="false">K1715*(J1715/H1715)</f>
        <v>65710.2155890131</v>
      </c>
      <c r="M1715" s="26" t="n">
        <f aca="false">H1715/AVERAGE(K1595:K1714)</f>
        <v>22.4192071146026</v>
      </c>
      <c r="O1715" s="6" t="n">
        <f aca="false">J1715/AVERAGE(L1595:L1714)</f>
        <v>24.7772008053697</v>
      </c>
      <c r="Q1715" s="29" t="n">
        <f aca="false">1/M1715-(G1715/100-(((E1715/E1595)^(1/10))-1))</f>
        <v>0.048684797595349</v>
      </c>
      <c r="R1715" s="3" t="n">
        <f aca="false">((G1715/G1716+G1715/1200+((1+G1716/1200)^(-119))*(1-G1715/G1716)))</f>
        <v>1.01982012266672</v>
      </c>
      <c r="S1715" s="3" t="n">
        <f aca="false">S1714*R1714*E1714/E1715</f>
        <v>49.5812110798305</v>
      </c>
      <c r="T1715" s="9" t="n">
        <f aca="false">(J1835/J1715)^(1/10)-1</f>
        <v>0.0904093591659694</v>
      </c>
      <c r="U1715" s="9" t="n">
        <f aca="false">(($S1835/$S1715)^(1/10)-1)</f>
        <v>-0.0194859161711345</v>
      </c>
      <c r="V1715" s="9" t="n">
        <f aca="false">T1715-U1715</f>
        <v>0.109895275337104</v>
      </c>
      <c r="Y1715" s="28"/>
      <c r="Z1715" s="28"/>
    </row>
    <row r="1716" customFormat="false" ht="14.65" hidden="false" customHeight="false" outlineLevel="0" collapsed="false">
      <c r="A1716" s="11" t="n">
        <v>2013.04</v>
      </c>
      <c r="B1716" s="1" t="n">
        <v>1570.7</v>
      </c>
      <c r="C1716" s="2" t="n">
        <f aca="false">C1715*2/3+C1718/3</f>
        <v>32.4966666666667</v>
      </c>
      <c r="D1716" s="1" t="n">
        <f aca="false">D1715*2/3+D1718/3</f>
        <v>88.7833333333333</v>
      </c>
      <c r="E1716" s="1" t="n">
        <v>232.531</v>
      </c>
      <c r="F1716" s="34" t="n">
        <f aca="false">F1715+1/12</f>
        <v>2013.29166666654</v>
      </c>
      <c r="G1716" s="3" t="n">
        <v>1.76</v>
      </c>
      <c r="H1716" s="2" t="n">
        <v>2171.95135014256</v>
      </c>
      <c r="I1716" s="2" t="n">
        <v>44.9361297776784</v>
      </c>
      <c r="J1716" s="4" t="n">
        <f aca="false">J1715*((H1716+(I1716/12))/H1715)</f>
        <v>1180120.65760656</v>
      </c>
      <c r="K1716" s="2" t="n">
        <f aca="false">D1716*$E$1862/E1716</f>
        <v>122.768880565029</v>
      </c>
      <c r="L1716" s="4" t="n">
        <f aca="false">K1716*(J1716/H1716)</f>
        <v>66705.9564002265</v>
      </c>
      <c r="M1716" s="26" t="n">
        <f aca="false">H1716/AVERAGE(K1596:K1715)</f>
        <v>22.5956553961056</v>
      </c>
      <c r="O1716" s="6" t="n">
        <f aca="false">J1716/AVERAGE(L1596:L1715)</f>
        <v>24.9769320988705</v>
      </c>
      <c r="Q1716" s="29" t="n">
        <f aca="false">1/M1716-(G1716/100-(((E1716/E1596)^(1/10))-1))</f>
        <v>0.0504525471882447</v>
      </c>
      <c r="R1716" s="3" t="n">
        <f aca="false">((G1716/G1717+G1716/1200+((1+G1717/1200)^(-119))*(1-G1716/G1717)))</f>
        <v>0.986134609554497</v>
      </c>
      <c r="S1716" s="3" t="n">
        <f aca="false">S1715*R1715*E1715/E1716</f>
        <v>50.6165397182817</v>
      </c>
      <c r="T1716" s="9" t="n">
        <f aca="false">(J1836/J1716)^(1/10)-1</f>
        <v>0.0924446022394057</v>
      </c>
      <c r="U1716" s="9" t="n">
        <f aca="false">(($S1836/$S1716)^(1/10)-1)</f>
        <v>-0.0200826818488267</v>
      </c>
      <c r="V1716" s="9" t="n">
        <f aca="false">T1716-U1716</f>
        <v>0.112527284088232</v>
      </c>
      <c r="Y1716" s="28"/>
      <c r="Z1716" s="28"/>
    </row>
    <row r="1717" customFormat="false" ht="14.65" hidden="false" customHeight="false" outlineLevel="0" collapsed="false">
      <c r="A1717" s="11" t="n">
        <v>2013.05</v>
      </c>
      <c r="B1717" s="1" t="n">
        <v>1639.84</v>
      </c>
      <c r="C1717" s="2" t="n">
        <f aca="false">C1715/3+C1718*2/3</f>
        <v>32.8833333333333</v>
      </c>
      <c r="D1717" s="1" t="n">
        <f aca="false">D1715/3+D1718*2/3</f>
        <v>89.8666666666667</v>
      </c>
      <c r="E1717" s="1" t="n">
        <v>232.945</v>
      </c>
      <c r="F1717" s="34" t="n">
        <f aca="false">F1716+1/12</f>
        <v>2013.37499999987</v>
      </c>
      <c r="G1717" s="3" t="n">
        <v>1.93</v>
      </c>
      <c r="H1717" s="2" t="n">
        <v>2263.52758496641</v>
      </c>
      <c r="I1717" s="2" t="n">
        <v>45.3899966372606</v>
      </c>
      <c r="J1717" s="4" t="n">
        <f aca="false">J1716*((H1717+(I1717/12))/H1716)</f>
        <v>1231933.42611574</v>
      </c>
      <c r="K1717" s="2" t="n">
        <f aca="false">D1717*$E$1862/E1717</f>
        <v>124.046052644759</v>
      </c>
      <c r="L1717" s="4" t="n">
        <f aca="false">K1717*(J1717/H1717)</f>
        <v>67512.532052071</v>
      </c>
      <c r="M1717" s="26" t="n">
        <f aca="false">H1717/AVERAGE(K1597:K1716)</f>
        <v>23.4118417818424</v>
      </c>
      <c r="O1717" s="6" t="n">
        <f aca="false">J1717/AVERAGE(L1597:L1716)</f>
        <v>25.8819105047125</v>
      </c>
      <c r="Q1717" s="29" t="n">
        <f aca="false">1/M1717-(G1717/100-(((E1717/E1597)^(1/10))-1))</f>
        <v>0.0475590954888848</v>
      </c>
      <c r="R1717" s="3" t="n">
        <f aca="false">((G1717/G1718+G1717/1200+((1+G1718/1200)^(-119))*(1-G1717/G1718)))</f>
        <v>0.9688282184179</v>
      </c>
      <c r="S1717" s="3" t="n">
        <f aca="false">S1716*R1716*E1716/E1717</f>
        <v>49.82601101475</v>
      </c>
      <c r="T1717" s="9" t="n">
        <f aca="false">(J1837/J1717)^(1/10)-1</f>
        <v>0.0882870218322889</v>
      </c>
      <c r="U1717" s="9" t="n">
        <f aca="false">(($S1837/$S1717)^(1/10)-1)</f>
        <v>-0.0194049005665278</v>
      </c>
      <c r="V1717" s="9" t="n">
        <f aca="false">T1717-U1717</f>
        <v>0.107691922398817</v>
      </c>
      <c r="Y1717" s="28"/>
      <c r="Z1717" s="28"/>
    </row>
    <row r="1718" customFormat="false" ht="14.65" hidden="false" customHeight="false" outlineLevel="0" collapsed="false">
      <c r="A1718" s="11" t="n">
        <v>2013.06</v>
      </c>
      <c r="B1718" s="1" t="n">
        <v>1618.77</v>
      </c>
      <c r="C1718" s="2" t="n">
        <v>33.27</v>
      </c>
      <c r="D1718" s="1" t="n">
        <v>90.95</v>
      </c>
      <c r="E1718" s="1" t="n">
        <v>233.504</v>
      </c>
      <c r="F1718" s="34" t="n">
        <f aca="false">F1717+1/12</f>
        <v>2013.4583333332</v>
      </c>
      <c r="G1718" s="3" t="n">
        <v>2.3</v>
      </c>
      <c r="H1718" s="2" t="n">
        <v>2229.0947621454</v>
      </c>
      <c r="I1718" s="2" t="n">
        <v>45.8137862306427</v>
      </c>
      <c r="J1718" s="4" t="n">
        <f aca="false">J1717*((H1718+(I1718/12))/H1717)</f>
        <v>1215271.09291232</v>
      </c>
      <c r="K1718" s="2" t="n">
        <f aca="false">D1718*$E$1862/E1718</f>
        <v>125.240873389749</v>
      </c>
      <c r="L1718" s="4" t="n">
        <f aca="false">K1718*(J1718/H1718)</f>
        <v>68279.5615809384</v>
      </c>
      <c r="M1718" s="26" t="n">
        <f aca="false">H1718/AVERAGE(K1598:K1717)</f>
        <v>22.9253331739153</v>
      </c>
      <c r="O1718" s="6" t="n">
        <f aca="false">J1718/AVERAGE(L1598:L1717)</f>
        <v>25.3472116693517</v>
      </c>
      <c r="Q1718" s="29" t="n">
        <f aca="false">1/M1718-(G1718/100-(((E1718/E1598)^(1/10))-1))</f>
        <v>0.0448994526567772</v>
      </c>
      <c r="R1718" s="3" t="n">
        <f aca="false">((G1718/G1719+G1718/1200+((1+G1719/1200)^(-119))*(1-G1718/G1719)))</f>
        <v>0.977440626661941</v>
      </c>
      <c r="S1718" s="3" t="n">
        <f aca="false">S1717*R1717*E1717/E1718</f>
        <v>48.1572820631434</v>
      </c>
      <c r="T1718" s="9" t="n">
        <f aca="false">(J1838/J1718)^(1/10)-1</f>
        <v>0.0946871062073069</v>
      </c>
      <c r="U1718" s="9" t="n">
        <f aca="false">(($S1838/$S1718)^(1/10)-1)</f>
        <v>-0.0175540585654144</v>
      </c>
      <c r="V1718" s="9" t="n">
        <f aca="false">T1718-U1718</f>
        <v>0.112241164772721</v>
      </c>
      <c r="Y1718" s="28"/>
      <c r="Z1718" s="28"/>
    </row>
    <row r="1719" customFormat="false" ht="14.65" hidden="false" customHeight="false" outlineLevel="0" collapsed="false">
      <c r="A1719" s="11" t="n">
        <v>2013.07</v>
      </c>
      <c r="B1719" s="1" t="n">
        <v>1668.68</v>
      </c>
      <c r="C1719" s="2" t="n">
        <f aca="false">C1718*2/3+C1721/3</f>
        <v>33.6466666666667</v>
      </c>
      <c r="D1719" s="1" t="n">
        <f aca="false">D1718*2/3+D1721/3</f>
        <v>92.09</v>
      </c>
      <c r="E1719" s="1" t="n">
        <v>233.596</v>
      </c>
      <c r="F1719" s="34" t="n">
        <f aca="false">F1718+1/12</f>
        <v>2013.54166666654</v>
      </c>
      <c r="G1719" s="3" t="n">
        <v>2.58</v>
      </c>
      <c r="H1719" s="2" t="n">
        <v>2296.91734687238</v>
      </c>
      <c r="I1719" s="2" t="n">
        <v>46.3142198211157</v>
      </c>
      <c r="J1719" s="4" t="n">
        <f aca="false">J1718*((H1719+(I1719/12))/H1718)</f>
        <v>1254351.16666674</v>
      </c>
      <c r="K1719" s="2" t="n">
        <f aca="false">D1719*$E$1862/E1719</f>
        <v>126.760744105207</v>
      </c>
      <c r="L1719" s="4" t="n">
        <f aca="false">K1719*(J1719/H1719)</f>
        <v>69224.2964129374</v>
      </c>
      <c r="M1719" s="26" t="n">
        <f aca="false">H1719/AVERAGE(K1599:K1718)</f>
        <v>23.4924601771596</v>
      </c>
      <c r="O1719" s="6" t="n">
        <f aca="false">J1719/AVERAGE(L1599:L1718)</f>
        <v>25.9760123066142</v>
      </c>
      <c r="Q1719" s="29" t="n">
        <f aca="false">1/M1719-(G1719/100-(((E1719/E1599)^(1/10))-1))</f>
        <v>0.0409753287319043</v>
      </c>
      <c r="R1719" s="3" t="n">
        <f aca="false">((G1719/G1720+G1719/1200+((1+G1720/1200)^(-119))*(1-G1719/G1720)))</f>
        <v>0.988270071788277</v>
      </c>
      <c r="S1719" s="3" t="n">
        <f aca="false">S1718*R1718*E1718/E1719</f>
        <v>47.0523454500946</v>
      </c>
      <c r="T1719" s="9" t="n">
        <f aca="false">(J1839/J1719)^(1/10)-1</f>
        <v>0.0951770713720006</v>
      </c>
      <c r="U1719" s="9" t="n">
        <f aca="false">(($S1839/$S1719)^(1/10)-1)</f>
        <v>-0.0163676594984541</v>
      </c>
      <c r="V1719" s="9" t="n">
        <f aca="false">T1719-U1719</f>
        <v>0.111544730870455</v>
      </c>
      <c r="Y1719" s="28"/>
      <c r="Z1719" s="28"/>
    </row>
    <row r="1720" customFormat="false" ht="14.65" hidden="false" customHeight="false" outlineLevel="0" collapsed="false">
      <c r="A1720" s="11" t="n">
        <v>2013.08</v>
      </c>
      <c r="B1720" s="1" t="n">
        <v>1670.09</v>
      </c>
      <c r="C1720" s="2" t="n">
        <f aca="false">C1718/3+C1721*2/3</f>
        <v>34.0233333333333</v>
      </c>
      <c r="D1720" s="1" t="n">
        <f aca="false">D1718/3+D1721*2/3</f>
        <v>93.23</v>
      </c>
      <c r="E1720" s="1" t="n">
        <v>233.877</v>
      </c>
      <c r="F1720" s="34" t="n">
        <f aca="false">F1719+1/12</f>
        <v>2013.62499999987</v>
      </c>
      <c r="G1720" s="3" t="n">
        <v>2.74</v>
      </c>
      <c r="H1720" s="2" t="n">
        <v>2296.0961478897</v>
      </c>
      <c r="I1720" s="2" t="n">
        <v>46.7764279799496</v>
      </c>
      <c r="J1720" s="4" t="n">
        <f aca="false">J1719*((H1720+(I1720/12))/H1719)</f>
        <v>1256031.43334563</v>
      </c>
      <c r="K1720" s="2" t="n">
        <f aca="false">D1720*$E$1862/E1720</f>
        <v>128.175753323328</v>
      </c>
      <c r="L1720" s="4" t="n">
        <f aca="false">K1720*(J1720/H1720)</f>
        <v>70115.8683249486</v>
      </c>
      <c r="M1720" s="26" t="n">
        <f aca="false">H1720/AVERAGE(K1600:K1719)</f>
        <v>23.3566490949161</v>
      </c>
      <c r="O1720" s="6" t="n">
        <f aca="false">J1720/AVERAGE(L1600:L1719)</f>
        <v>25.8273972509442</v>
      </c>
      <c r="Q1720" s="29" t="n">
        <f aca="false">1/M1720-(G1720/100-(((E1720/E1600)^(1/10))-1))</f>
        <v>0.0393568901358091</v>
      </c>
      <c r="R1720" s="3" t="n">
        <f aca="false">((G1720/G1721+G1720/1200+((1+G1721/1200)^(-119))*(1-G1720/G1721)))</f>
        <v>0.996231073600151</v>
      </c>
      <c r="S1720" s="3" t="n">
        <f aca="false">S1719*R1719*E1719/E1720</f>
        <v>46.4445551946751</v>
      </c>
      <c r="T1720" s="9" t="n">
        <f aca="false">(J1840/J1720)^(1/10)-1</f>
        <v>0.0934569135632264</v>
      </c>
      <c r="U1720" s="9" t="n">
        <f aca="false">(($S1840/$S1720)^(1/10)-1)</f>
        <v>-0.0173685650673771</v>
      </c>
      <c r="V1720" s="9" t="n">
        <f aca="false">T1720-U1720</f>
        <v>0.110825478630603</v>
      </c>
      <c r="Y1720" s="28"/>
      <c r="Z1720" s="28"/>
    </row>
    <row r="1721" customFormat="false" ht="14.65" hidden="false" customHeight="false" outlineLevel="0" collapsed="false">
      <c r="A1721" s="11" t="n">
        <v>2013.09</v>
      </c>
      <c r="B1721" s="1" t="n">
        <v>1687.17</v>
      </c>
      <c r="C1721" s="2" t="n">
        <v>34.4</v>
      </c>
      <c r="D1721" s="1" t="n">
        <v>94.37</v>
      </c>
      <c r="E1721" s="1" t="n">
        <v>234.149</v>
      </c>
      <c r="F1721" s="34" t="n">
        <f aca="false">F1720+1/12</f>
        <v>2013.7083333332</v>
      </c>
      <c r="G1721" s="3" t="n">
        <v>2.81</v>
      </c>
      <c r="H1721" s="2" t="n">
        <v>2316.88376264686</v>
      </c>
      <c r="I1721" s="2" t="n">
        <v>47.2393424699657</v>
      </c>
      <c r="J1721" s="4" t="n">
        <f aca="false">J1720*((H1721+(I1721/12))/H1720)</f>
        <v>1269556.30504604</v>
      </c>
      <c r="K1721" s="2" t="n">
        <f aca="false">D1721*$E$1862/E1721</f>
        <v>129.592347351473</v>
      </c>
      <c r="L1721" s="4" t="n">
        <f aca="false">K1721*(J1721/H1721)</f>
        <v>71011.2368683623</v>
      </c>
      <c r="M1721" s="26" t="n">
        <f aca="false">H1721/AVERAGE(K1601:K1720)</f>
        <v>23.4422871679606</v>
      </c>
      <c r="O1721" s="6" t="n">
        <f aca="false">J1721/AVERAGE(L1601:L1720)</f>
        <v>25.9231070761214</v>
      </c>
      <c r="Q1721" s="29" t="n">
        <f aca="false">1/M1721-(G1721/100-(((E1721/E1601)^(1/10))-1))</f>
        <v>0.0382872516907264</v>
      </c>
      <c r="R1721" s="3" t="n">
        <f aca="false">((G1721/G1722+G1721/1200+((1+G1722/1200)^(-119))*(1-G1721/G1722)))</f>
        <v>1.01891870202142</v>
      </c>
      <c r="S1721" s="3" t="n">
        <f aca="false">S1720*R1720*E1720/E1721</f>
        <v>46.2157599483628</v>
      </c>
      <c r="T1721" s="9" t="n">
        <f aca="false">(J1841/J1721)^(1/10)-1</f>
        <v>0.0909699270782678</v>
      </c>
      <c r="U1721" s="9" t="n">
        <f aca="false">(($S1841/$S1721)^(1/10)-1)</f>
        <v>-0.0184514549051718</v>
      </c>
      <c r="V1721" s="9" t="n">
        <f aca="false">T1721-U1721</f>
        <v>0.10942138198344</v>
      </c>
      <c r="Y1721" s="28"/>
      <c r="Z1721" s="28"/>
    </row>
    <row r="1722" customFormat="false" ht="14.65" hidden="false" customHeight="false" outlineLevel="0" collapsed="false">
      <c r="A1722" s="11" t="n">
        <v>2013.1</v>
      </c>
      <c r="B1722" s="1" t="n">
        <v>1720.03</v>
      </c>
      <c r="C1722" s="2" t="n">
        <f aca="false">C1721*2/3+C1724/3</f>
        <v>34.5966666666667</v>
      </c>
      <c r="D1722" s="1" t="n">
        <f aca="false">D1721*2/3+D1724/3</f>
        <v>96.3133333333333</v>
      </c>
      <c r="E1722" s="1" t="n">
        <v>233.546</v>
      </c>
      <c r="F1722" s="34" t="n">
        <f aca="false">F1721+1/12</f>
        <v>2013.79166666654</v>
      </c>
      <c r="G1722" s="3" t="n">
        <v>2.62</v>
      </c>
      <c r="H1722" s="2" t="n">
        <v>2368.10686657018</v>
      </c>
      <c r="I1722" s="2" t="n">
        <v>47.6320784484998</v>
      </c>
      <c r="J1722" s="4" t="n">
        <f aca="false">J1721*((H1722+(I1722/12))/H1721)</f>
        <v>1299799.47742235</v>
      </c>
      <c r="K1722" s="2" t="n">
        <f aca="false">D1722*$E$1862/E1722</f>
        <v>132.602492984965</v>
      </c>
      <c r="L1722" s="4" t="n">
        <f aca="false">K1722*(J1722/H1722)</f>
        <v>72782.4632916121</v>
      </c>
      <c r="M1722" s="26" t="n">
        <f aca="false">H1722/AVERAGE(K1602:K1721)</f>
        <v>23.8347378876314</v>
      </c>
      <c r="O1722" s="6" t="n">
        <f aca="false">J1722/AVERAGE(L1602:L1721)</f>
        <v>26.3569189545896</v>
      </c>
      <c r="Q1722" s="29" t="n">
        <f aca="false">1/M1722-(G1722/100-(((E1722/E1602)^(1/10))-1))</f>
        <v>0.0393315132308556</v>
      </c>
      <c r="R1722" s="3" t="n">
        <f aca="false">((G1722/G1723+G1722/1200+((1+G1723/1200)^(-119))*(1-G1722/G1723)))</f>
        <v>0.993500105334868</v>
      </c>
      <c r="S1722" s="3" t="n">
        <f aca="false">S1721*R1721*E1721/E1722</f>
        <v>47.2116856031205</v>
      </c>
      <c r="T1722" s="9" t="n">
        <f aca="false">(J1842/J1722)^(1/10)-1</f>
        <v>0.0850949373395795</v>
      </c>
      <c r="U1722" s="9" t="n">
        <f aca="false">(($S1842/$S1722)^(1/10)-1)</f>
        <v>-0.0234267297905624</v>
      </c>
      <c r="V1722" s="9" t="n">
        <f aca="false">T1722-U1722</f>
        <v>0.108521667130142</v>
      </c>
      <c r="Y1722" s="28"/>
      <c r="Z1722" s="28"/>
    </row>
    <row r="1723" customFormat="false" ht="14.65" hidden="false" customHeight="false" outlineLevel="0" collapsed="false">
      <c r="A1723" s="11" t="n">
        <v>2013.11</v>
      </c>
      <c r="B1723" s="1" t="n">
        <v>1783.54</v>
      </c>
      <c r="C1723" s="2" t="n">
        <f aca="false">C1721/3+C1724*2/3</f>
        <v>34.7933333333333</v>
      </c>
      <c r="D1723" s="1" t="n">
        <f aca="false">D1721/3+D1724*2/3</f>
        <v>98.2566666666667</v>
      </c>
      <c r="E1723" s="1" t="n">
        <v>233.069</v>
      </c>
      <c r="F1723" s="34" t="n">
        <f aca="false">F1722+1/12</f>
        <v>2013.87499999987</v>
      </c>
      <c r="G1723" s="3" t="n">
        <v>2.72</v>
      </c>
      <c r="H1723" s="2" t="n">
        <v>2460.57184215833</v>
      </c>
      <c r="I1723" s="2" t="n">
        <v>48.0008838012205</v>
      </c>
      <c r="J1723" s="4" t="n">
        <f aca="false">J1722*((H1723+(I1723/12))/H1722)</f>
        <v>1352746.92770824</v>
      </c>
      <c r="K1723" s="2" t="n">
        <f aca="false">D1723*$E$1862/E1723</f>
        <v>135.554900537323</v>
      </c>
      <c r="L1723" s="4" t="n">
        <f aca="false">K1723*(J1723/H1723)</f>
        <v>74523.9265506724</v>
      </c>
      <c r="M1723" s="26" t="n">
        <f aca="false">H1723/AVERAGE(K1603:K1722)</f>
        <v>24.6420770924121</v>
      </c>
      <c r="O1723" s="6" t="n">
        <f aca="false">J1723/AVERAGE(L1603:L1722)</f>
        <v>27.2463160081329</v>
      </c>
      <c r="Q1723" s="29" t="n">
        <f aca="false">1/M1723-(G1723/100-(((E1723/E1603)^(1/10))-1))</f>
        <v>0.0370246860121494</v>
      </c>
      <c r="R1723" s="3" t="n">
        <f aca="false">((G1723/G1724+G1723/1200+((1+G1724/1200)^(-119))*(1-G1723/G1724)))</f>
        <v>0.986770176934887</v>
      </c>
      <c r="S1723" s="3" t="n">
        <f aca="false">S1722*R1722*E1722/E1723</f>
        <v>47.000810211487</v>
      </c>
      <c r="T1723" s="9" t="n">
        <f aca="false">(J1843/J1723)^(1/10)-1</f>
        <v>0.0858640968739477</v>
      </c>
      <c r="U1723" s="9" t="n">
        <f aca="false">(($S1843/$S1723)^(1/10)-1)</f>
        <v>-0.0200936018152714</v>
      </c>
      <c r="V1723" s="9" t="n">
        <f aca="false">T1723-U1723</f>
        <v>0.105957698689219</v>
      </c>
      <c r="Y1723" s="28"/>
      <c r="Z1723" s="28"/>
    </row>
    <row r="1724" customFormat="false" ht="14.65" hidden="false" customHeight="false" outlineLevel="0" collapsed="false">
      <c r="A1724" s="11" t="n">
        <v>2013.12</v>
      </c>
      <c r="B1724" s="1" t="n">
        <v>1807.78</v>
      </c>
      <c r="C1724" s="2" t="n">
        <v>34.99</v>
      </c>
      <c r="D1724" s="1" t="n">
        <v>100.2</v>
      </c>
      <c r="E1724" s="1" t="n">
        <v>233.049</v>
      </c>
      <c r="F1724" s="34" t="n">
        <f aca="false">F1723+1/12</f>
        <v>2013.9583333332</v>
      </c>
      <c r="G1724" s="3" t="n">
        <v>2.9</v>
      </c>
      <c r="H1724" s="2" t="n">
        <v>2494.22738033632</v>
      </c>
      <c r="I1724" s="2" t="n">
        <v>48.2763478066844</v>
      </c>
      <c r="J1724" s="4" t="n">
        <f aca="false">J1723*((H1724+(I1724/12))/H1723)</f>
        <v>1373461.44824993</v>
      </c>
      <c r="K1724" s="2" t="n">
        <f aca="false">D1724*$E$1862/E1724</f>
        <v>138.247786516999</v>
      </c>
      <c r="L1724" s="4" t="n">
        <f aca="false">K1724*(J1724/H1724)</f>
        <v>76126.9828821223</v>
      </c>
      <c r="M1724" s="26" t="n">
        <f aca="false">H1724/AVERAGE(K1604:K1723)</f>
        <v>24.8618692964619</v>
      </c>
      <c r="O1724" s="6" t="n">
        <f aca="false">J1724/AVERAGE(L1604:L1723)</f>
        <v>27.4837535986627</v>
      </c>
      <c r="Q1724" s="29" t="n">
        <f aca="false">1/M1724-(G1724/100-(((E1724/E1604)^(1/10))-1))</f>
        <v>0.0349681733050411</v>
      </c>
      <c r="R1724" s="3" t="n">
        <f aca="false">((G1724/G1725+G1724/1200+((1+G1725/1200)^(-119))*(1-G1724/G1725)))</f>
        <v>1.00586688464186</v>
      </c>
      <c r="S1724" s="3" t="n">
        <f aca="false">S1723*R1723*E1723/E1724</f>
        <v>46.3829780012906</v>
      </c>
      <c r="T1724" s="9" t="n">
        <f aca="false">(J1844/J1724)^(1/10)-1</f>
        <v>0.0898086524951782</v>
      </c>
      <c r="U1724" s="9" t="n">
        <f aca="false">(($S1844/$S1724)^(1/10)-1)</f>
        <v>-0.014562899107281</v>
      </c>
      <c r="V1724" s="9" t="n">
        <f aca="false">T1724-U1724</f>
        <v>0.104371551602459</v>
      </c>
      <c r="Y1724" s="28"/>
      <c r="Z1724" s="28"/>
    </row>
    <row r="1725" customFormat="false" ht="14.65" hidden="false" customHeight="false" outlineLevel="0" collapsed="false">
      <c r="A1725" s="11" t="n">
        <v>2014.01</v>
      </c>
      <c r="B1725" s="1" t="n">
        <v>1822.36</v>
      </c>
      <c r="C1725" s="2" t="n">
        <f aca="false">C1724*2/3+C1727/3</f>
        <v>35.4033333333333</v>
      </c>
      <c r="D1725" s="1" t="n">
        <f aca="false">D1724*2/3+D1727/3</f>
        <v>100.416666666667</v>
      </c>
      <c r="E1725" s="1" t="n">
        <v>233.916</v>
      </c>
      <c r="F1725" s="34" t="n">
        <f aca="false">F1724+1/12</f>
        <v>2014.04166666654</v>
      </c>
      <c r="G1725" s="3" t="n">
        <v>2.86</v>
      </c>
      <c r="H1725" s="2" t="n">
        <v>2505.02436395971</v>
      </c>
      <c r="I1725" s="2" t="n">
        <v>48.665583400309</v>
      </c>
      <c r="J1725" s="4" t="n">
        <f aca="false">J1724*((H1725+(I1725/12))/H1724)</f>
        <v>1381640.03940258</v>
      </c>
      <c r="K1725" s="2" t="n">
        <f aca="false">D1725*$E$1862/E1725</f>
        <v>138.033207789691</v>
      </c>
      <c r="L1725" s="4" t="n">
        <f aca="false">K1725*(J1725/H1725)</f>
        <v>76131.8769562596</v>
      </c>
      <c r="M1725" s="26" t="n">
        <f aca="false">H1725/AVERAGE(K1605:K1724)</f>
        <v>24.8596090936327</v>
      </c>
      <c r="O1725" s="6" t="n">
        <f aca="false">J1725/AVERAGE(L1605:L1724)</f>
        <v>27.4741026093493</v>
      </c>
      <c r="Q1725" s="29" t="n">
        <f aca="false">1/M1725-(G1725/100-(((E1725/E1605)^(1/10))-1))</f>
        <v>0.0352532757884677</v>
      </c>
      <c r="R1725" s="3" t="n">
        <f aca="false">((G1725/G1726+G1725/1200+((1+G1726/1200)^(-119))*(1-G1725/G1726)))</f>
        <v>1.01541438608389</v>
      </c>
      <c r="S1725" s="3" t="n">
        <f aca="false">S1724*R1724*E1724/E1725</f>
        <v>46.4821763740673</v>
      </c>
      <c r="T1725" s="9" t="n">
        <f aca="false">(J1845/J1725)^(1/10)-1</f>
        <v>0.0916995500597082</v>
      </c>
      <c r="U1725" s="9" t="n">
        <f aca="false">(($S1845/$S1725)^(1/10)-1)</f>
        <v>-0.0152997284318471</v>
      </c>
      <c r="V1725" s="9" t="n">
        <f aca="false">T1725-U1725</f>
        <v>0.106999278491555</v>
      </c>
      <c r="Y1725" s="28"/>
      <c r="Z1725" s="28"/>
    </row>
    <row r="1726" customFormat="false" ht="14.65" hidden="false" customHeight="false" outlineLevel="0" collapsed="false">
      <c r="A1726" s="11" t="n">
        <v>2014.02</v>
      </c>
      <c r="B1726" s="1" t="n">
        <v>1817.04</v>
      </c>
      <c r="C1726" s="2" t="n">
        <f aca="false">C1724/3+C1727*2/3</f>
        <v>35.8166666666667</v>
      </c>
      <c r="D1726" s="1" t="n">
        <f aca="false">D1724/3+D1727*2/3</f>
        <v>100.633333333333</v>
      </c>
      <c r="E1726" s="1" t="n">
        <v>234.781</v>
      </c>
      <c r="F1726" s="34" t="n">
        <f aca="false">F1725+1/12</f>
        <v>2014.12499999987</v>
      </c>
      <c r="G1726" s="3" t="n">
        <v>2.71</v>
      </c>
      <c r="H1726" s="2" t="n">
        <v>2488.50918805184</v>
      </c>
      <c r="I1726" s="2" t="n">
        <v>49.0523621303825</v>
      </c>
      <c r="J1726" s="4" t="n">
        <f aca="false">J1725*((H1726+(I1726/12))/H1725)</f>
        <v>1374785.69382805</v>
      </c>
      <c r="K1726" s="2" t="n">
        <f aca="false">D1726*$E$1862/E1726</f>
        <v>137.821387874942</v>
      </c>
      <c r="L1726" s="4" t="n">
        <f aca="false">K1726*(J1726/H1726)</f>
        <v>76139.9127090741</v>
      </c>
      <c r="M1726" s="26" t="n">
        <f aca="false">H1726/AVERAGE(K1606:K1725)</f>
        <v>24.5909308778941</v>
      </c>
      <c r="O1726" s="6" t="n">
        <f aca="false">J1726/AVERAGE(L1606:L1725)</f>
        <v>27.1706751368894</v>
      </c>
      <c r="Q1726" s="29" t="n">
        <f aca="false">1/M1726-(G1726/100-(((E1726/E1606)^(1/10))-1))</f>
        <v>0.0370193970232191</v>
      </c>
      <c r="R1726" s="3" t="n">
        <f aca="false">((G1726/G1727+G1726/1200+((1+G1727/1200)^(-119))*(1-G1726/G1727)))</f>
        <v>1.00139001053349</v>
      </c>
      <c r="S1726" s="3" t="n">
        <f aca="false">S1725*R1725*E1725/E1726</f>
        <v>47.0247772560917</v>
      </c>
      <c r="T1726" s="9" t="n">
        <f aca="false">(J1846/J1726)^(1/10)-1</f>
        <v>0.096068584008856</v>
      </c>
      <c r="U1726" s="9" t="n">
        <f aca="false">(($S1846/$S1726)^(1/10)-1)</f>
        <v>-0.0179130800911089</v>
      </c>
      <c r="V1726" s="9" t="n">
        <f aca="false">T1726-U1726</f>
        <v>0.113981664099965</v>
      </c>
      <c r="Y1726" s="28"/>
      <c r="Z1726" s="28"/>
    </row>
    <row r="1727" customFormat="false" ht="14.65" hidden="false" customHeight="false" outlineLevel="0" collapsed="false">
      <c r="A1727" s="11" t="n">
        <v>2014.03</v>
      </c>
      <c r="B1727" s="1" t="n">
        <v>1863.52</v>
      </c>
      <c r="C1727" s="2" t="n">
        <v>36.23</v>
      </c>
      <c r="D1727" s="1" t="n">
        <v>100.85</v>
      </c>
      <c r="E1727" s="1" t="n">
        <v>236.293</v>
      </c>
      <c r="F1727" s="34" t="n">
        <f aca="false">F1726+1/12</f>
        <v>2014.2083333332</v>
      </c>
      <c r="G1727" s="3" t="n">
        <v>2.72</v>
      </c>
      <c r="H1727" s="2" t="n">
        <v>2535.83452679512</v>
      </c>
      <c r="I1727" s="2" t="n">
        <v>49.3009384958505</v>
      </c>
      <c r="J1727" s="4" t="n">
        <f aca="false">J1726*((H1727+(I1727/12))/H1726)</f>
        <v>1403200.45090859</v>
      </c>
      <c r="K1727" s="2" t="n">
        <f aca="false">D1727*$E$1862/E1727</f>
        <v>137.234326450635</v>
      </c>
      <c r="L1727" s="4" t="n">
        <f aca="false">K1727*(J1727/H1727)</f>
        <v>75938.4205557931</v>
      </c>
      <c r="M1727" s="26" t="n">
        <f aca="false">H1727/AVERAGE(K1607:K1726)</f>
        <v>24.9560391539654</v>
      </c>
      <c r="O1727" s="6" t="n">
        <f aca="false">J1727/AVERAGE(L1607:L1726)</f>
        <v>27.5668123650829</v>
      </c>
      <c r="Q1727" s="29" t="n">
        <f aca="false">1/M1727-(G1727/100-(((E1727/E1607)^(1/10))-1))</f>
        <v>0.0363239881840611</v>
      </c>
      <c r="R1727" s="3" t="n">
        <f aca="false">((G1727/G1728+G1727/1200+((1+G1728/1200)^(-119))*(1-G1727/G1728)))</f>
        <v>1.0031354035167</v>
      </c>
      <c r="S1727" s="3" t="n">
        <f aca="false">S1726*R1726*E1726/E1727</f>
        <v>46.7888201255896</v>
      </c>
      <c r="T1727" s="9" t="n">
        <f aca="false">(J1847/J1727)^(1/10)-1</f>
        <v>0.0966601507548555</v>
      </c>
      <c r="U1727" s="9" t="n">
        <f aca="false">(($S1847/$S1727)^(1/10)-1)</f>
        <v>-0.0177078833188662</v>
      </c>
      <c r="V1727" s="9" t="n">
        <f aca="false">T1727-U1727</f>
        <v>0.114368034073722</v>
      </c>
      <c r="Y1727" s="28"/>
      <c r="Z1727" s="28"/>
    </row>
    <row r="1728" customFormat="false" ht="14.65" hidden="false" customHeight="false" outlineLevel="0" collapsed="false">
      <c r="A1728" s="11" t="n">
        <v>2014.04</v>
      </c>
      <c r="B1728" s="1" t="n">
        <v>1864.26</v>
      </c>
      <c r="C1728" s="2" t="n">
        <f aca="false">C1727*2/3+C1730/3</f>
        <v>36.6133333333333</v>
      </c>
      <c r="D1728" s="1" t="n">
        <f aca="false">D1727*2/3+D1730/3</f>
        <v>101.606666666667</v>
      </c>
      <c r="E1728" s="1" t="n">
        <v>237.072</v>
      </c>
      <c r="F1728" s="34" t="n">
        <f aca="false">F1727+1/12</f>
        <v>2014.29166666654</v>
      </c>
      <c r="G1728" s="3" t="n">
        <v>2.71</v>
      </c>
      <c r="H1728" s="2" t="n">
        <v>2528.50563929945</v>
      </c>
      <c r="I1728" s="2" t="n">
        <v>49.6588564936672</v>
      </c>
      <c r="J1728" s="4" t="n">
        <f aca="false">J1727*((H1728+(I1728/12))/H1727)</f>
        <v>1401434.90954302</v>
      </c>
      <c r="K1728" s="2" t="n">
        <f aca="false">D1728*$E$1862/E1728</f>
        <v>137.809656194461</v>
      </c>
      <c r="L1728" s="4" t="n">
        <f aca="false">K1728*(J1728/H1728)</f>
        <v>76381.582884881</v>
      </c>
      <c r="M1728" s="26" t="n">
        <f aca="false">H1728/AVERAGE(K1608:K1727)</f>
        <v>24.7863153969626</v>
      </c>
      <c r="O1728" s="6" t="n">
        <f aca="false">J1728/AVERAGE(L1608:L1727)</f>
        <v>27.3726105711137</v>
      </c>
      <c r="Q1728" s="29" t="n">
        <f aca="false">1/M1728-(G1728/100-(((E1728/E1608)^(1/10))-1))</f>
        <v>0.0367080659453649</v>
      </c>
      <c r="R1728" s="3" t="n">
        <f aca="false">((G1728/G1729+G1728/1200+((1+G1729/1200)^(-119))*(1-G1728/G1729)))</f>
        <v>1.01538303784309</v>
      </c>
      <c r="S1728" s="3" t="n">
        <f aca="false">S1727*R1727*E1727/E1728</f>
        <v>46.7812955124487</v>
      </c>
      <c r="T1728" s="9" t="n">
        <f aca="false">(J1848/J1728)^(1/10)-1</f>
        <v>0.0952613746398408</v>
      </c>
      <c r="U1728" s="9" t="n">
        <f aca="false">(($S1848/$S1728)^(1/10)-1)</f>
        <v>-0.020336021968586</v>
      </c>
      <c r="V1728" s="9" t="n">
        <f aca="false">T1728-U1728</f>
        <v>0.115597396608427</v>
      </c>
      <c r="Y1728" s="28"/>
      <c r="Z1728" s="28"/>
    </row>
    <row r="1729" customFormat="false" ht="14.65" hidden="false" customHeight="false" outlineLevel="0" collapsed="false">
      <c r="A1729" s="11" t="n">
        <v>2014.05</v>
      </c>
      <c r="B1729" s="1" t="n">
        <v>1889.77</v>
      </c>
      <c r="C1729" s="2" t="n">
        <f aca="false">C1727/3+C1730*2/3</f>
        <v>36.9966666666667</v>
      </c>
      <c r="D1729" s="1" t="n">
        <f aca="false">D1727/3+D1730*2/3</f>
        <v>102.363333333333</v>
      </c>
      <c r="E1729" s="1" t="n">
        <v>237.9</v>
      </c>
      <c r="F1729" s="34" t="n">
        <f aca="false">F1728+1/12</f>
        <v>2014.37499999987</v>
      </c>
      <c r="G1729" s="3" t="n">
        <v>2.56</v>
      </c>
      <c r="H1729" s="2" t="n">
        <v>2554.18421748634</v>
      </c>
      <c r="I1729" s="2" t="n">
        <v>50.0041285974499</v>
      </c>
      <c r="J1729" s="4" t="n">
        <f aca="false">J1728*((H1729+(I1729/12))/H1728)</f>
        <v>1417976.95300732</v>
      </c>
      <c r="K1729" s="2" t="n">
        <f aca="false">D1729*$E$1862/E1729</f>
        <v>138.352715118397</v>
      </c>
      <c r="L1729" s="4" t="n">
        <f aca="false">K1729*(J1729/H1729)</f>
        <v>76807.6789766336</v>
      </c>
      <c r="M1729" s="26" t="n">
        <f aca="false">H1729/AVERAGE(K1609:K1728)</f>
        <v>24.9432741099026</v>
      </c>
      <c r="O1729" s="6" t="n">
        <f aca="false">J1729/AVERAGE(L1609:L1728)</f>
        <v>27.5386323868958</v>
      </c>
      <c r="Q1729" s="29" t="n">
        <f aca="false">1/M1729-(G1729/100-(((E1729/E1609)^(1/10))-1))</f>
        <v>0.0377139623445997</v>
      </c>
      <c r="R1729" s="3" t="n">
        <f aca="false">((G1729/G1730+G1729/1200+((1+G1730/1200)^(-119))*(1-G1729/G1730)))</f>
        <v>0.998640095861824</v>
      </c>
      <c r="S1729" s="3" t="n">
        <f aca="false">S1728*R1728*E1728/E1729</f>
        <v>47.3356091374074</v>
      </c>
      <c r="T1729" s="9" t="n">
        <f aca="false">(J1849/J1729)^(1/10)-1</f>
        <v>0.0965180286425031</v>
      </c>
      <c r="U1729" s="9" t="n">
        <f aca="false">(($S1849/$S1729)^(1/10)-1)</f>
        <v>-0.0208155407576677</v>
      </c>
      <c r="V1729" s="9" t="n">
        <f aca="false">T1729-U1729</f>
        <v>0.117333569400171</v>
      </c>
      <c r="Y1729" s="28"/>
      <c r="Z1729" s="28"/>
    </row>
    <row r="1730" customFormat="false" ht="14.65" hidden="false" customHeight="false" outlineLevel="0" collapsed="false">
      <c r="A1730" s="11" t="n">
        <v>2014.06</v>
      </c>
      <c r="B1730" s="1" t="n">
        <v>1947.09</v>
      </c>
      <c r="C1730" s="2" t="n">
        <v>37.38</v>
      </c>
      <c r="D1730" s="1" t="n">
        <v>103.12</v>
      </c>
      <c r="E1730" s="1" t="n">
        <v>238.343</v>
      </c>
      <c r="F1730" s="34" t="n">
        <f aca="false">F1729+1/12</f>
        <v>2014.4583333332</v>
      </c>
      <c r="G1730" s="3" t="n">
        <v>2.6</v>
      </c>
      <c r="H1730" s="2" t="n">
        <v>2626.76568130803</v>
      </c>
      <c r="I1730" s="2" t="n">
        <v>50.4283321096068</v>
      </c>
      <c r="J1730" s="4" t="n">
        <f aca="false">J1729*((H1730+(I1730/12))/H1729)</f>
        <v>1460604.14223998</v>
      </c>
      <c r="K1730" s="2" t="n">
        <f aca="false">D1730*$E$1862/E1730</f>
        <v>139.116361881826</v>
      </c>
      <c r="L1730" s="4" t="n">
        <f aca="false">K1730*(J1730/H1730)</f>
        <v>77355.1808841845</v>
      </c>
      <c r="M1730" s="26" t="n">
        <f aca="false">H1730/AVERAGE(K1610:K1729)</f>
        <v>25.5580076235113</v>
      </c>
      <c r="O1730" s="6" t="n">
        <f aca="false">J1730/AVERAGE(L1610:L1729)</f>
        <v>28.2086010727222</v>
      </c>
      <c r="Q1730" s="29" t="n">
        <f aca="false">1/M1730-(G1730/100-(((E1730/E1610)^(1/10))-1))</f>
        <v>0.0362158968013169</v>
      </c>
      <c r="R1730" s="3" t="n">
        <f aca="false">((G1730/G1731+G1730/1200+((1+G1731/1200)^(-119))*(1-G1730/G1731)))</f>
        <v>1.00742157114964</v>
      </c>
      <c r="S1730" s="3" t="n">
        <f aca="false">S1729*R1729*E1729/E1730</f>
        <v>47.183375811247</v>
      </c>
      <c r="T1730" s="9" t="n">
        <f aca="false">(J1850/J1730)^(1/10)-1</f>
        <v>0.0970597897578098</v>
      </c>
      <c r="U1730" s="9" t="n">
        <f aca="false">(($S1850/$S1730)^(1/10)-1)</f>
        <v>-0.0188389594343723</v>
      </c>
      <c r="V1730" s="9" t="n">
        <f aca="false">T1730-U1730</f>
        <v>0.115898749192182</v>
      </c>
      <c r="Y1730" s="28"/>
      <c r="Z1730" s="28"/>
    </row>
    <row r="1731" customFormat="false" ht="14.65" hidden="false" customHeight="false" outlineLevel="0" collapsed="false">
      <c r="A1731" s="11" t="n">
        <v>2014.07</v>
      </c>
      <c r="B1731" s="1" t="n">
        <v>1973.1</v>
      </c>
      <c r="C1731" s="2" t="n">
        <f aca="false">C1730*2/3+C1733/3</f>
        <v>37.75</v>
      </c>
      <c r="D1731" s="1" t="n">
        <f aca="false">D1730*2/3+D1733/3</f>
        <v>104.066666666667</v>
      </c>
      <c r="E1731" s="1" t="n">
        <v>238.25</v>
      </c>
      <c r="F1731" s="34" t="n">
        <f aca="false">F1730+1/12</f>
        <v>2014.54166666654</v>
      </c>
      <c r="G1731" s="3" t="n">
        <v>2.54</v>
      </c>
      <c r="H1731" s="2" t="n">
        <v>2662.89410367261</v>
      </c>
      <c r="I1731" s="2" t="n">
        <v>50.9473683105981</v>
      </c>
      <c r="J1731" s="4" t="n">
        <f aca="false">J1730*((H1731+(I1731/12))/H1730)</f>
        <v>1483053.98815143</v>
      </c>
      <c r="K1731" s="2" t="n">
        <f aca="false">D1731*$E$1862/E1731</f>
        <v>140.448285974117</v>
      </c>
      <c r="L1731" s="4" t="n">
        <f aca="false">K1731*(J1731/H1731)</f>
        <v>78220.3056275029</v>
      </c>
      <c r="M1731" s="26" t="n">
        <f aca="false">H1731/AVERAGE(K1611:K1730)</f>
        <v>25.8175459761587</v>
      </c>
      <c r="O1731" s="6" t="n">
        <f aca="false">J1731/AVERAGE(L1611:L1730)</f>
        <v>28.4856362371394</v>
      </c>
      <c r="Q1731" s="29" t="n">
        <f aca="false">1/M1731-(G1731/100-(((E1731/E1611)^(1/10))-1))</f>
        <v>0.0365445676216866</v>
      </c>
      <c r="R1731" s="3" t="n">
        <f aca="false">((G1731/G1732+G1731/1200+((1+G1732/1200)^(-119))*(1-G1731/G1732)))</f>
        <v>1.01268702569281</v>
      </c>
      <c r="S1731" s="3" t="n">
        <f aca="false">S1730*R1730*E1730/E1731</f>
        <v>47.5521051363175</v>
      </c>
      <c r="T1731" s="9" t="n">
        <f aca="false">(J1851/J1731)^(1/10)-1</f>
        <v>0.0978401428107263</v>
      </c>
      <c r="U1731" s="9" t="n">
        <f aca="false">(($S1851/$S1731)^(1/10)-1)</f>
        <v>-0.0188920364444618</v>
      </c>
      <c r="V1731" s="9" t="n">
        <f aca="false">T1731-U1731</f>
        <v>0.116732179255188</v>
      </c>
      <c r="Y1731" s="28"/>
      <c r="Z1731" s="28"/>
    </row>
    <row r="1732" customFormat="false" ht="14.65" hidden="false" customHeight="false" outlineLevel="0" collapsed="false">
      <c r="A1732" s="11" t="n">
        <v>2014.08</v>
      </c>
      <c r="B1732" s="1" t="n">
        <v>1961.53</v>
      </c>
      <c r="C1732" s="2" t="n">
        <f aca="false">C1730/3+C1733*2/3</f>
        <v>38.12</v>
      </c>
      <c r="D1732" s="1" t="n">
        <f aca="false">D1730/3+D1733*2/3</f>
        <v>105.013333333333</v>
      </c>
      <c r="E1732" s="1" t="n">
        <v>237.852</v>
      </c>
      <c r="F1732" s="34" t="n">
        <f aca="false">F1731+1/12</f>
        <v>2014.62499999987</v>
      </c>
      <c r="G1732" s="3" t="n">
        <v>2.42</v>
      </c>
      <c r="H1732" s="2" t="n">
        <v>2651.70895876427</v>
      </c>
      <c r="I1732" s="2" t="n">
        <v>51.5328062828986</v>
      </c>
      <c r="J1732" s="4" t="n">
        <f aca="false">J1731*((H1732+(I1732/12))/H1731)</f>
        <v>1479216.30420934</v>
      </c>
      <c r="K1732" s="2" t="n">
        <f aca="false">D1732*$E$1862/E1732</f>
        <v>141.963057811861</v>
      </c>
      <c r="L1732" s="4" t="n">
        <f aca="false">K1732*(J1732/H1732)</f>
        <v>79191.9750531662</v>
      </c>
      <c r="M1732" s="26" t="n">
        <f aca="false">H1732/AVERAGE(K1612:K1731)</f>
        <v>25.6176064217994</v>
      </c>
      <c r="O1732" s="6" t="n">
        <f aca="false">J1732/AVERAGE(L1612:L1731)</f>
        <v>28.2560555335152</v>
      </c>
      <c r="Q1732" s="29" t="n">
        <f aca="false">1/M1732-(G1732/100-(((E1732/E1612)^(1/10))-1))</f>
        <v>0.0378218159142647</v>
      </c>
      <c r="R1732" s="3" t="n">
        <f aca="false">((G1732/G1733+G1732/1200+((1+G1733/1200)^(-119))*(1-G1732/G1733)))</f>
        <v>0.99237806645546</v>
      </c>
      <c r="S1732" s="3" t="n">
        <f aca="false">S1731*R1731*E1731/E1732</f>
        <v>48.2359788018182</v>
      </c>
      <c r="T1732" s="9" t="n">
        <f aca="false">(J1852/J1732)^(1/10)-1</f>
        <v>0.0969656427765067</v>
      </c>
      <c r="U1732" s="9" t="n">
        <f aca="false">(($S1852/$S1732)^(1/10)-1)</f>
        <v>-0.0170152455522022</v>
      </c>
      <c r="V1732" s="9" t="n">
        <f aca="false">T1732-U1732</f>
        <v>0.113980888328709</v>
      </c>
      <c r="Y1732" s="28"/>
      <c r="Z1732" s="28"/>
    </row>
    <row r="1733" customFormat="false" ht="14.65" hidden="false" customHeight="false" outlineLevel="0" collapsed="false">
      <c r="A1733" s="11" t="n">
        <v>2014.09</v>
      </c>
      <c r="B1733" s="1" t="n">
        <v>1993.23</v>
      </c>
      <c r="C1733" s="2" t="n">
        <v>38.49</v>
      </c>
      <c r="D1733" s="1" t="n">
        <v>105.96</v>
      </c>
      <c r="E1733" s="1" t="n">
        <v>238.031</v>
      </c>
      <c r="F1733" s="34" t="n">
        <f aca="false">F1732+1/12</f>
        <v>2014.7083333332</v>
      </c>
      <c r="G1733" s="3" t="n">
        <v>2.53</v>
      </c>
      <c r="H1733" s="2" t="n">
        <v>2692.5365211254</v>
      </c>
      <c r="I1733" s="2" t="n">
        <v>51.9938645806639</v>
      </c>
      <c r="J1733" s="4" t="n">
        <f aca="false">J1732*((H1733+(I1733/12))/H1732)</f>
        <v>1504408.35128605</v>
      </c>
      <c r="K1733" s="2" t="n">
        <f aca="false">D1733*$E$1862/E1733</f>
        <v>143.135097193223</v>
      </c>
      <c r="L1733" s="4" t="n">
        <f aca="false">K1733*(J1733/H1733)</f>
        <v>79974.2673461015</v>
      </c>
      <c r="M1733" s="26" t="n">
        <f aca="false">H1733/AVERAGE(K1613:K1732)</f>
        <v>25.9184368926062</v>
      </c>
      <c r="O1733" s="6" t="n">
        <f aca="false">J1733/AVERAGE(L1613:L1732)</f>
        <v>28.5781558788542</v>
      </c>
      <c r="Q1733" s="29" t="n">
        <f aca="false">1/M1733-(G1733/100-(((E1733/E1613)^(1/10))-1))</f>
        <v>0.0361299973837449</v>
      </c>
      <c r="R1733" s="3" t="n">
        <f aca="false">((G1733/G1734+G1733/1200+((1+G1734/1200)^(-119))*(1-G1733/G1734)))</f>
        <v>1.02248516152401</v>
      </c>
      <c r="S1733" s="3" t="n">
        <f aca="false">S1732*R1732*E1732/E1733</f>
        <v>47.8323302563898</v>
      </c>
      <c r="T1733" s="9" t="n">
        <f aca="false">(J1853/J1733)^(1/10)-1</f>
        <v>0.0978846295592641</v>
      </c>
      <c r="U1733" s="9" t="n">
        <f aca="false">(($S1853/$S1733)^(1/10)-1)</f>
        <v>-0.0148179725677788</v>
      </c>
      <c r="V1733" s="9" t="n">
        <f aca="false">T1733-U1733</f>
        <v>0.112702602127043</v>
      </c>
      <c r="Y1733" s="28"/>
      <c r="Z1733" s="28"/>
    </row>
    <row r="1734" customFormat="false" ht="14.65" hidden="false" customHeight="false" outlineLevel="0" collapsed="false">
      <c r="A1734" s="11" t="n">
        <v>2014.1</v>
      </c>
      <c r="B1734" s="1" t="n">
        <v>1937.27</v>
      </c>
      <c r="C1734" s="2" t="n">
        <f aca="false">C1733*2/3+C1736/3</f>
        <v>38.8066666666667</v>
      </c>
      <c r="D1734" s="1" t="n">
        <f aca="false">D1733*2/3+D1736/3</f>
        <v>104.743333333333</v>
      </c>
      <c r="E1734" s="1" t="n">
        <v>237.433</v>
      </c>
      <c r="F1734" s="34" t="n">
        <f aca="false">F1733+1/12</f>
        <v>2014.79166666654</v>
      </c>
      <c r="G1734" s="3" t="n">
        <v>2.3</v>
      </c>
      <c r="H1734" s="2" t="n">
        <v>2623.53451432615</v>
      </c>
      <c r="I1734" s="2" t="n">
        <v>52.5536602466099</v>
      </c>
      <c r="J1734" s="4" t="n">
        <f aca="false">J1733*((H1734+(I1734/12))/H1733)</f>
        <v>1468301.62413823</v>
      </c>
      <c r="K1734" s="2" t="n">
        <f aca="false">D1734*$E$1862/E1734</f>
        <v>141.847935572</v>
      </c>
      <c r="L1734" s="4" t="n">
        <f aca="false">K1734*(J1734/H1734)</f>
        <v>79387.3886711636</v>
      </c>
      <c r="M1734" s="26" t="n">
        <f aca="false">H1734/AVERAGE(K1614:K1733)</f>
        <v>25.1627482830833</v>
      </c>
      <c r="O1734" s="6" t="n">
        <f aca="false">J1734/AVERAGE(L1614:L1733)</f>
        <v>27.7369456182883</v>
      </c>
      <c r="Q1734" s="29" t="n">
        <f aca="false">1/M1734-(G1734/100-(((E1734/E1614)^(1/10))-1))</f>
        <v>0.0387945171496859</v>
      </c>
      <c r="R1734" s="3" t="n">
        <f aca="false">((G1734/G1735+G1734/1200+((1+G1735/1200)^(-119))*(1-G1734/G1735)))</f>
        <v>0.999262645159403</v>
      </c>
      <c r="S1734" s="3" t="n">
        <f aca="false">S1733*R1733*E1733/E1734</f>
        <v>49.0310274907662</v>
      </c>
      <c r="T1734" s="9" t="n">
        <f aca="false">(J1854/J1734)^(1/10)-1</f>
        <v>0.10384932199805</v>
      </c>
      <c r="U1734" s="9" t="n">
        <f aca="false">(($S1854/$S1734)^(1/10)-1)</f>
        <v>-0.0201350872288411</v>
      </c>
      <c r="V1734" s="9" t="n">
        <f aca="false">T1734-U1734</f>
        <v>0.123984409226891</v>
      </c>
      <c r="Y1734" s="28"/>
      <c r="Z1734" s="28"/>
    </row>
    <row r="1735" customFormat="false" ht="14.65" hidden="false" customHeight="false" outlineLevel="0" collapsed="false">
      <c r="A1735" s="11" t="n">
        <v>2014.11</v>
      </c>
      <c r="B1735" s="1" t="n">
        <v>2044.57</v>
      </c>
      <c r="C1735" s="2" t="n">
        <f aca="false">C1733/3+C1736*2/3</f>
        <v>39.1233333333333</v>
      </c>
      <c r="D1735" s="1" t="n">
        <f aca="false">D1733/3+D1736*2/3</f>
        <v>103.526666666667</v>
      </c>
      <c r="E1735" s="1" t="n">
        <v>236.151</v>
      </c>
      <c r="F1735" s="34" t="n">
        <f aca="false">F1734+1/12</f>
        <v>2014.87499999987</v>
      </c>
      <c r="G1735" s="3" t="n">
        <v>2.33</v>
      </c>
      <c r="H1735" s="2" t="n">
        <v>2783.87610867623</v>
      </c>
      <c r="I1735" s="2" t="n">
        <v>53.2701315965915</v>
      </c>
      <c r="J1735" s="4" t="n">
        <f aca="false">J1734*((H1735+(I1735/12))/H1734)</f>
        <v>1560523.7290156</v>
      </c>
      <c r="K1735" s="2" t="n">
        <f aca="false">D1735*$E$1862/E1735</f>
        <v>140.961382561723</v>
      </c>
      <c r="L1735" s="4" t="n">
        <f aca="false">K1735*(J1735/H1735)</f>
        <v>79017.0157633249</v>
      </c>
      <c r="M1735" s="26" t="n">
        <f aca="false">H1735/AVERAGE(K1615:K1734)</f>
        <v>26.6068171471434</v>
      </c>
      <c r="O1735" s="6" t="n">
        <f aca="false">J1735/AVERAGE(L1615:L1734)</f>
        <v>29.3186545233815</v>
      </c>
      <c r="Q1735" s="29" t="n">
        <f aca="false">1/M1735-(G1735/100-(((E1735/E1615)^(1/10))-1))</f>
        <v>0.0357308939138589</v>
      </c>
      <c r="R1735" s="3" t="n">
        <f aca="false">((G1735/G1736+G1735/1200+((1+G1736/1200)^(-119))*(1-G1735/G1736)))</f>
        <v>1.01261914479234</v>
      </c>
      <c r="S1735" s="3" t="n">
        <f aca="false">S1734*R1734*E1734/E1735</f>
        <v>49.2608541650774</v>
      </c>
      <c r="T1735" s="9" t="n">
        <f aca="false">(J1855/J1735)^(1/10)-1</f>
        <v>0.0998989240157149</v>
      </c>
      <c r="U1735" s="9" t="n">
        <f aca="false">(($S1855/$S1735)^(1/10)-1)</f>
        <v>-0.0222664353893908</v>
      </c>
      <c r="V1735" s="9" t="n">
        <f aca="false">T1735-U1735</f>
        <v>0.122165359405106</v>
      </c>
      <c r="Y1735" s="28"/>
      <c r="Z1735" s="28"/>
    </row>
    <row r="1736" customFormat="false" ht="14.65" hidden="false" customHeight="false" outlineLevel="0" collapsed="false">
      <c r="A1736" s="11" t="n">
        <v>2014.12</v>
      </c>
      <c r="B1736" s="1" t="n">
        <v>2054.27</v>
      </c>
      <c r="C1736" s="2" t="n">
        <v>39.44</v>
      </c>
      <c r="D1736" s="1" t="n">
        <v>102.31</v>
      </c>
      <c r="E1736" s="1" t="n">
        <v>234.812</v>
      </c>
      <c r="F1736" s="34" t="n">
        <f aca="false">F1735+1/12</f>
        <v>2014.9583333332</v>
      </c>
      <c r="G1736" s="3" t="n">
        <v>2.21</v>
      </c>
      <c r="H1736" s="2" t="n">
        <v>2813.03376462872</v>
      </c>
      <c r="I1736" s="2" t="n">
        <v>54.0075314719861</v>
      </c>
      <c r="J1736" s="4" t="n">
        <f aca="false">J1735*((H1736+(I1736/12))/H1735)</f>
        <v>1579391.14557673</v>
      </c>
      <c r="K1736" s="2" t="n">
        <f aca="false">D1736*$E$1862/E1736</f>
        <v>140.099151746929</v>
      </c>
      <c r="L1736" s="4" t="n">
        <f aca="false">K1736*(J1736/H1736)</f>
        <v>78659.3330496746</v>
      </c>
      <c r="M1736" s="26" t="n">
        <f aca="false">H1736/AVERAGE(K1616:K1735)</f>
        <v>26.7940854825725</v>
      </c>
      <c r="O1736" s="6" t="n">
        <f aca="false">J1736/AVERAGE(L1616:L1735)</f>
        <v>29.5153328822314</v>
      </c>
      <c r="Q1736" s="29" t="n">
        <f aca="false">1/M1736-(G1736/100-(((E1736/E1616)^(1/10))-1))</f>
        <v>0.0364624524210645</v>
      </c>
      <c r="R1736" s="3" t="n">
        <f aca="false">((G1736/G1737+G1736/1200+((1+G1737/1200)^(-119))*(1-G1736/G1737)))</f>
        <v>1.03167595380251</v>
      </c>
      <c r="S1736" s="3" t="n">
        <f aca="false">S1735*R1735*E1735/E1736</f>
        <v>50.1669356035992</v>
      </c>
      <c r="T1736" s="9" t="n">
        <f aca="false">(J1856/J1736)^(1/10)-1</f>
        <v>0.100144218793943</v>
      </c>
      <c r="U1736" s="9" t="n">
        <f aca="false">(($S1856/$S1736)^(1/10)-1)</f>
        <v>-0.0239620415818591</v>
      </c>
      <c r="V1736" s="9" t="n">
        <f aca="false">T1736-U1736</f>
        <v>0.124106260375802</v>
      </c>
      <c r="Y1736" s="28"/>
      <c r="Z1736" s="28"/>
    </row>
    <row r="1737" customFormat="false" ht="14.65" hidden="false" customHeight="false" outlineLevel="0" collapsed="false">
      <c r="A1737" s="11" t="n">
        <v>2015.01</v>
      </c>
      <c r="B1737" s="1" t="n">
        <v>2028.18</v>
      </c>
      <c r="C1737" s="2" t="n">
        <f aca="false">C1736*2/3+C1739/3</f>
        <v>39.8966666666667</v>
      </c>
      <c r="D1737" s="1" t="n">
        <f aca="false">D1736*2/3+D1739/3</f>
        <v>101.29</v>
      </c>
      <c r="E1737" s="1" t="n">
        <v>233.707</v>
      </c>
      <c r="F1737" s="34" t="n">
        <f aca="false">F1736+1/12</f>
        <v>2015.04166666654</v>
      </c>
      <c r="G1737" s="3" t="n">
        <v>1.88</v>
      </c>
      <c r="H1737" s="2" t="n">
        <v>2790.43868416436</v>
      </c>
      <c r="I1737" s="2" t="n">
        <v>54.8911842321083</v>
      </c>
      <c r="J1737" s="4" t="n">
        <f aca="false">J1736*((H1737+(I1737/12))/H1736)</f>
        <v>1569273.27348384</v>
      </c>
      <c r="K1737" s="2" t="n">
        <f aca="false">D1737*$E$1862/E1737</f>
        <v>139.358209980873</v>
      </c>
      <c r="L1737" s="4" t="n">
        <f aca="false">K1737*(J1737/H1737)</f>
        <v>78371.5892431532</v>
      </c>
      <c r="M1737" s="26" t="n">
        <f aca="false">H1737/AVERAGE(K1617:K1736)</f>
        <v>26.4922954203831</v>
      </c>
      <c r="O1737" s="6" t="n">
        <f aca="false">J1737/AVERAGE(L1617:L1736)</f>
        <v>29.1746711653516</v>
      </c>
      <c r="Q1737" s="29" t="n">
        <f aca="false">1/M1737-(G1737/100-(((E1737/E1617)^(1/10))-1))</f>
        <v>0.0394916906653373</v>
      </c>
      <c r="R1737" s="3" t="n">
        <f aca="false">((G1737/G1738+G1737/1200+((1+G1738/1200)^(-119))*(1-G1737/G1738)))</f>
        <v>0.992569573504747</v>
      </c>
      <c r="S1737" s="3" t="n">
        <f aca="false">S1736*R1736*E1736/E1737</f>
        <v>52.0007309815331</v>
      </c>
      <c r="T1737" s="9" t="n">
        <f aca="false">(J1857/J1737)^(1/10)-1</f>
        <v>0.0996728031483001</v>
      </c>
      <c r="U1737" s="9" t="n">
        <f aca="false">(($S1857/$S1737)^(1/10)-1)</f>
        <v>-0.0296011995466779</v>
      </c>
      <c r="V1737" s="9" t="n">
        <f aca="false">T1737-U1737</f>
        <v>0.129274002694978</v>
      </c>
      <c r="Y1737" s="28"/>
      <c r="Z1737" s="28"/>
    </row>
    <row r="1738" customFormat="false" ht="14.65" hidden="false" customHeight="false" outlineLevel="0" collapsed="false">
      <c r="A1738" s="11" t="n">
        <v>2015.02</v>
      </c>
      <c r="B1738" s="1" t="n">
        <v>2082.2</v>
      </c>
      <c r="C1738" s="2" t="n">
        <f aca="false">C1736/3+C1739*2/3</f>
        <v>40.3533333333333</v>
      </c>
      <c r="D1738" s="1" t="n">
        <f aca="false">D1736/3+D1739*2/3</f>
        <v>100.27</v>
      </c>
      <c r="E1738" s="1" t="n">
        <v>234.722</v>
      </c>
      <c r="F1738" s="34" t="n">
        <f aca="false">F1737+1/12</f>
        <v>2015.12499999987</v>
      </c>
      <c r="G1738" s="3" t="n">
        <v>1.98</v>
      </c>
      <c r="H1738" s="2" t="n">
        <v>2852.37324324094</v>
      </c>
      <c r="I1738" s="2" t="n">
        <v>55.2794007662966</v>
      </c>
      <c r="J1738" s="4" t="n">
        <f aca="false">J1737*((H1738+(I1738/12))/H1737)</f>
        <v>1606694.37482281</v>
      </c>
      <c r="K1738" s="2" t="n">
        <f aca="false">D1738*$E$1862/E1738</f>
        <v>137.358306166444</v>
      </c>
      <c r="L1738" s="4" t="n">
        <f aca="false">K1738*(J1738/H1738)</f>
        <v>77371.6477588526</v>
      </c>
      <c r="M1738" s="26" t="n">
        <f aca="false">H1738/AVERAGE(K1618:K1737)</f>
        <v>26.9955136993832</v>
      </c>
      <c r="O1738" s="6" t="n">
        <f aca="false">J1738/AVERAGE(L1618:L1737)</f>
        <v>29.7199166956193</v>
      </c>
      <c r="Q1738" s="29" t="n">
        <f aca="false">1/M1738-(G1738/100-(((E1738/E1618)^(1/10))-1))</f>
        <v>0.0376433553553971</v>
      </c>
      <c r="R1738" s="3" t="n">
        <f aca="false">((G1738/G1739+G1738/1200+((1+G1739/1200)^(-119))*(1-G1738/G1739)))</f>
        <v>0.996267357373706</v>
      </c>
      <c r="S1738" s="3" t="n">
        <f aca="false">S1737*R1737*E1737/E1738</f>
        <v>51.3911493021718</v>
      </c>
      <c r="T1738" s="9" t="n">
        <f aca="false">(J1858/J1738)^(1/10)-1</f>
        <v>0.097793271959328</v>
      </c>
      <c r="U1738" s="9" t="n">
        <f aca="false">(($S1858/$S1738)^(1/10)-1)</f>
        <v>-0.0271269971578996</v>
      </c>
      <c r="V1738" s="9" t="n">
        <f aca="false">T1738-U1738</f>
        <v>0.124920269117228</v>
      </c>
      <c r="Y1738" s="28"/>
      <c r="Z1738" s="28"/>
    </row>
    <row r="1739" customFormat="false" ht="14.65" hidden="false" customHeight="false" outlineLevel="0" collapsed="false">
      <c r="A1739" s="11" t="n">
        <v>2015.03</v>
      </c>
      <c r="B1739" s="1" t="n">
        <v>2079.99</v>
      </c>
      <c r="C1739" s="2" t="n">
        <v>40.81</v>
      </c>
      <c r="D1739" s="1" t="n">
        <v>99.25</v>
      </c>
      <c r="E1739" s="1" t="n">
        <v>236.119</v>
      </c>
      <c r="F1739" s="34" t="n">
        <f aca="false">F1738+1/12</f>
        <v>2015.2083333332</v>
      </c>
      <c r="G1739" s="3" t="n">
        <v>2.04</v>
      </c>
      <c r="H1739" s="2" t="n">
        <v>2832.48762098772</v>
      </c>
      <c r="I1739" s="2" t="n">
        <v>55.5742190166823</v>
      </c>
      <c r="J1739" s="4" t="n">
        <f aca="false">J1738*((H1739+(I1739/12))/H1738)</f>
        <v>1598101.80415711</v>
      </c>
      <c r="K1739" s="2" t="n">
        <f aca="false">D1739*$E$1862/E1739</f>
        <v>135.156609590927</v>
      </c>
      <c r="L1739" s="4" t="n">
        <f aca="false">K1739*(J1739/H1739)</f>
        <v>76255.9454913693</v>
      </c>
      <c r="M1739" s="26" t="n">
        <f aca="false">H1739/AVERAGE(K1619:K1738)</f>
        <v>26.7286054529285</v>
      </c>
      <c r="O1739" s="6" t="n">
        <f aca="false">J1739/AVERAGE(L1619:L1738)</f>
        <v>29.4183691718077</v>
      </c>
      <c r="Q1739" s="29" t="n">
        <f aca="false">1/M1739-(G1739/100-(((E1739/E1619)^(1/10))-1))</f>
        <v>0.0372238803167478</v>
      </c>
      <c r="R1739" s="3" t="n">
        <f aca="false">((G1739/G1740+G1739/1200+((1+G1740/1200)^(-119))*(1-G1739/G1740)))</f>
        <v>1.01071449858221</v>
      </c>
      <c r="S1739" s="3" t="n">
        <f aca="false">S1738*R1738*E1738/E1739</f>
        <v>50.8964032843179</v>
      </c>
      <c r="T1739" s="9" t="n">
        <f aca="false">(J1859/J1739)^(1/10)-1</f>
        <v>0.0916299205944613</v>
      </c>
      <c r="U1739" s="9" t="n">
        <f aca="false">(($S1859/$S1739)^(1/10)-1)</f>
        <v>-0.0247205250700402</v>
      </c>
      <c r="V1739" s="9" t="n">
        <f aca="false">T1739-U1739</f>
        <v>0.116350445664501</v>
      </c>
      <c r="Y1739" s="28"/>
      <c r="Z1739" s="28"/>
    </row>
    <row r="1740" customFormat="false" ht="14.65" hidden="false" customHeight="false" outlineLevel="0" collapsed="false">
      <c r="A1740" s="11" t="n">
        <v>2015.04</v>
      </c>
      <c r="B1740" s="1" t="n">
        <v>2094.86</v>
      </c>
      <c r="C1740" s="2" t="n">
        <f aca="false">C1739*2/3+C1742/3</f>
        <v>41.12</v>
      </c>
      <c r="D1740" s="1" t="n">
        <f aca="false">D1739*2/3+D1742/3</f>
        <v>97.8033333333333</v>
      </c>
      <c r="E1740" s="1" t="n">
        <v>236.599</v>
      </c>
      <c r="F1740" s="34" t="n">
        <f aca="false">F1739+1/12</f>
        <v>2015.29166666654</v>
      </c>
      <c r="G1740" s="3" t="n">
        <v>1.94</v>
      </c>
      <c r="H1740" s="2" t="n">
        <v>2846.94979319439</v>
      </c>
      <c r="I1740" s="2" t="n">
        <v>55.8827680590366</v>
      </c>
      <c r="J1740" s="4" t="n">
        <f aca="false">J1739*((H1740+(I1740/12))/H1739)</f>
        <v>1608888.86614007</v>
      </c>
      <c r="K1740" s="2" t="n">
        <f aca="false">D1740*$E$1862/E1740</f>
        <v>132.916366538602</v>
      </c>
      <c r="L1740" s="4" t="n">
        <f aca="false">K1740*(J1740/H1740)</f>
        <v>75114.6587702212</v>
      </c>
      <c r="M1740" s="26" t="n">
        <f aca="false">H1740/AVERAGE(K1620:K1739)</f>
        <v>26.7913716801923</v>
      </c>
      <c r="O1740" s="6" t="n">
        <f aca="false">J1740/AVERAGE(L1620:L1739)</f>
        <v>29.4803738461988</v>
      </c>
      <c r="Q1740" s="29" t="n">
        <f aca="false">1/M1740-(G1740/100-(((E1740/E1620)^(1/10))-1))</f>
        <v>0.0376597012649435</v>
      </c>
      <c r="R1740" s="3" t="n">
        <f aca="false">((G1740/G1741+G1740/1200+((1+G1741/1200)^(-119))*(1-G1740/G1741)))</f>
        <v>0.978470998529446</v>
      </c>
      <c r="S1740" s="3" t="n">
        <f aca="false">S1739*R1739*E1739/E1740</f>
        <v>51.3373703579856</v>
      </c>
      <c r="T1740" s="9" t="n">
        <f aca="false">(J1860/J1740)^(1/10)-1</f>
        <v>0.0843669984867836</v>
      </c>
      <c r="U1740" s="9" t="n">
        <f aca="false">(($S1860/$S1740)^(1/10)-1)</f>
        <v>-0.0255175867615423</v>
      </c>
      <c r="V1740" s="9" t="n">
        <f aca="false">T1740-U1740</f>
        <v>0.109884585248326</v>
      </c>
      <c r="Y1740" s="28"/>
      <c r="Z1740" s="28"/>
    </row>
    <row r="1741" customFormat="false" ht="14.65" hidden="false" customHeight="false" outlineLevel="0" collapsed="false">
      <c r="A1741" s="11" t="n">
        <v>2015.05</v>
      </c>
      <c r="B1741" s="1" t="n">
        <v>2111.94</v>
      </c>
      <c r="C1741" s="2" t="n">
        <f aca="false">C1739/3+C1742*2/3</f>
        <v>41.43</v>
      </c>
      <c r="D1741" s="1" t="n">
        <f aca="false">D1739/3+D1742*2/3</f>
        <v>96.3566666666667</v>
      </c>
      <c r="E1741" s="1" t="n">
        <v>237.805</v>
      </c>
      <c r="F1741" s="34" t="n">
        <f aca="false">F1740+1/12</f>
        <v>2015.37499999987</v>
      </c>
      <c r="G1741" s="3" t="n">
        <v>2.2</v>
      </c>
      <c r="H1741" s="2" t="n">
        <v>2855.60611206661</v>
      </c>
      <c r="I1741" s="2" t="n">
        <v>56.0185238325519</v>
      </c>
      <c r="J1741" s="4" t="n">
        <f aca="false">J1740*((H1741+(I1741/12))/H1740)</f>
        <v>1616418.92048601</v>
      </c>
      <c r="K1741" s="2" t="n">
        <f aca="false">D1741*$E$1862/E1741</f>
        <v>130.286223222108</v>
      </c>
      <c r="L1741" s="4" t="n">
        <f aca="false">K1741*(J1741/H1741)</f>
        <v>73748.6572132557</v>
      </c>
      <c r="M1741" s="26" t="n">
        <f aca="false">H1741/AVERAGE(K1621:K1740)</f>
        <v>26.8061113796508</v>
      </c>
      <c r="O1741" s="6" t="n">
        <f aca="false">J1741/AVERAGE(L1621:L1740)</f>
        <v>29.4898961863533</v>
      </c>
      <c r="Q1741" s="29" t="n">
        <f aca="false">1/M1741-(G1741/100-(((E1741/E1621)^(1/10))-1))</f>
        <v>0.03566268687822</v>
      </c>
      <c r="R1741" s="3" t="n">
        <f aca="false">((G1741/G1742+G1741/1200+((1+G1742/1200)^(-119))*(1-G1741/G1742)))</f>
        <v>0.987698915185162</v>
      </c>
      <c r="S1741" s="3" t="n">
        <f aca="false">S1740*R1740*E1740/E1741</f>
        <v>49.9773817253732</v>
      </c>
      <c r="T1741" s="9" t="n">
        <f aca="false">(J1861/J1741)^(1/10)-1</f>
        <v>0.0922882772548712</v>
      </c>
      <c r="U1741" s="9" t="n">
        <f aca="false">(($S1861/$S1741)^(1/10)-1)</f>
        <v>-0.0237999733117206</v>
      </c>
      <c r="V1741" s="9" t="n">
        <f aca="false">T1741-U1741</f>
        <v>0.116088250566592</v>
      </c>
      <c r="Y1741" s="28"/>
      <c r="Z1741" s="28"/>
    </row>
    <row r="1742" customFormat="false" ht="14.65" hidden="false" customHeight="false" outlineLevel="0" collapsed="false">
      <c r="A1742" s="11" t="n">
        <v>2015.06</v>
      </c>
      <c r="B1742" s="1" t="n">
        <v>2099.29</v>
      </c>
      <c r="C1742" s="2" t="n">
        <v>41.74</v>
      </c>
      <c r="D1742" s="1" t="n">
        <v>94.91</v>
      </c>
      <c r="E1742" s="1" t="n">
        <v>238.638</v>
      </c>
      <c r="F1742" s="34" t="n">
        <f aca="false">F1741+1/12</f>
        <v>2015.4583333332</v>
      </c>
      <c r="G1742" s="3" t="n">
        <v>2.36</v>
      </c>
      <c r="H1742" s="2" t="n">
        <v>2828.59353992239</v>
      </c>
      <c r="I1742" s="2" t="n">
        <v>56.24067868487</v>
      </c>
      <c r="J1742" s="4" t="n">
        <f aca="false">J1741*((H1742+(I1742/12))/H1741)</f>
        <v>1603781.34961848</v>
      </c>
      <c r="K1742" s="2" t="n">
        <f aca="false">D1742*$E$1862/E1742</f>
        <v>127.882194872568</v>
      </c>
      <c r="L1742" s="4" t="n">
        <f aca="false">K1742*(J1742/H1742)</f>
        <v>72507.7944887511</v>
      </c>
      <c r="M1742" s="26" t="n">
        <f aca="false">H1742/AVERAGE(K1622:K1741)</f>
        <v>26.4958952927848</v>
      </c>
      <c r="O1742" s="6" t="n">
        <f aca="false">J1742/AVERAGE(L1622:L1741)</f>
        <v>29.1429360791733</v>
      </c>
      <c r="Q1742" s="29" t="n">
        <f aca="false">1/M1742-(G1742/100-(((E1742/E1622)^(1/10))-1))</f>
        <v>0.0348038208352846</v>
      </c>
      <c r="R1742" s="3" t="n">
        <f aca="false">((G1742/G1743+G1742/1200+((1+G1743/1200)^(-119))*(1-G1742/G1743)))</f>
        <v>1.00550706117902</v>
      </c>
      <c r="S1742" s="3" t="n">
        <f aca="false">S1741*R1741*E1741/E1742</f>
        <v>49.1902984931356</v>
      </c>
      <c r="T1742" s="9" t="n">
        <f aca="false">(J1862/J1742)^(1/10)-1</f>
        <v>0.09602420003367</v>
      </c>
      <c r="U1742" s="9" t="n">
        <f aca="false">(($S1862/$S1742)^(1/10)-1)</f>
        <v>-0.0222777023479755</v>
      </c>
      <c r="V1742" s="9" t="n">
        <f aca="false">T1742-U1742</f>
        <v>0.118301902381646</v>
      </c>
      <c r="Y1742" s="28"/>
      <c r="Z1742" s="28"/>
    </row>
    <row r="1743" customFormat="false" ht="14.65" hidden="false" customHeight="false" outlineLevel="0" collapsed="false">
      <c r="A1743" s="11" t="n">
        <v>2015.07</v>
      </c>
      <c r="B1743" s="1" t="n">
        <v>2094.14</v>
      </c>
      <c r="C1743" s="2" t="n">
        <f aca="false">C1742*2/3+C1745/3</f>
        <v>41.9966666666667</v>
      </c>
      <c r="D1743" s="1" t="n">
        <f aca="false">D1742*2/3+D1745/3</f>
        <v>93.4933333333333</v>
      </c>
      <c r="E1743" s="1" t="n">
        <v>238.654</v>
      </c>
      <c r="F1743" s="34" t="n">
        <f aca="false">F1742+1/12</f>
        <v>2015.54166666654</v>
      </c>
      <c r="G1743" s="3" t="n">
        <v>2.32</v>
      </c>
      <c r="H1743" s="2" t="n">
        <v>2821.46523368559</v>
      </c>
      <c r="I1743" s="2" t="n">
        <v>56.5827188873153</v>
      </c>
      <c r="J1743" s="4" t="n">
        <f aca="false">J1742*((H1743+(I1743/12))/H1742)</f>
        <v>1602413.16005578</v>
      </c>
      <c r="K1743" s="2" t="n">
        <f aca="false">D1743*$E$1862/E1743</f>
        <v>125.964925736282</v>
      </c>
      <c r="L1743" s="4" t="n">
        <f aca="false">K1743*(J1743/H1743)</f>
        <v>71540.0821868716</v>
      </c>
      <c r="M1743" s="26" t="n">
        <f aca="false">H1743/AVERAGE(K1623:K1742)</f>
        <v>26.3811363363997</v>
      </c>
      <c r="O1743" s="6" t="n">
        <f aca="false">J1743/AVERAGE(L1623:L1742)</f>
        <v>29.011703864239</v>
      </c>
      <c r="Q1743" s="29" t="n">
        <f aca="false">1/M1743-(G1743/100-(((E1743/E1623)^(1/10))-1))</f>
        <v>0.0349037508085825</v>
      </c>
      <c r="R1743" s="3" t="n">
        <f aca="false">((G1743/G1744+G1743/1200+((1+G1744/1200)^(-119))*(1-G1743/G1744)))</f>
        <v>1.01530589608383</v>
      </c>
      <c r="S1743" s="3" t="n">
        <f aca="false">S1742*R1742*E1742/E1743</f>
        <v>49.4578764662297</v>
      </c>
      <c r="T1743" s="9"/>
      <c r="U1743" s="9"/>
      <c r="Y1743" s="28"/>
      <c r="Z1743" s="28"/>
    </row>
    <row r="1744" customFormat="false" ht="14.65" hidden="false" customHeight="false" outlineLevel="0" collapsed="false">
      <c r="A1744" s="11" t="n">
        <v>2015.08</v>
      </c>
      <c r="B1744" s="1" t="n">
        <v>2039.87</v>
      </c>
      <c r="C1744" s="2" t="n">
        <f aca="false">C1742/3+C1745*2/3</f>
        <v>42.2533333333333</v>
      </c>
      <c r="D1744" s="1" t="n">
        <f aca="false">D1742/3+D1745*2/3</f>
        <v>92.0766666666667</v>
      </c>
      <c r="E1744" s="1" t="n">
        <v>238.316</v>
      </c>
      <c r="F1744" s="34" t="n">
        <f aca="false">F1743+1/12</f>
        <v>2015.62499999987</v>
      </c>
      <c r="G1744" s="3" t="n">
        <v>2.17</v>
      </c>
      <c r="H1744" s="2" t="n">
        <v>2752.24441304822</v>
      </c>
      <c r="I1744" s="2" t="n">
        <v>57.0092704923994</v>
      </c>
      <c r="J1744" s="4" t="n">
        <f aca="false">J1743*((H1744+(I1744/12))/H1743)</f>
        <v>1565798.2649773</v>
      </c>
      <c r="K1744" s="2" t="n">
        <f aca="false">D1744*$E$1862/E1744</f>
        <v>124.232177249255</v>
      </c>
      <c r="L1744" s="4" t="n">
        <f aca="false">K1744*(J1744/H1744)</f>
        <v>70677.7808936646</v>
      </c>
      <c r="M1744" s="26" t="n">
        <f aca="false">H1744/AVERAGE(K1624:K1743)</f>
        <v>25.6936584170577</v>
      </c>
      <c r="O1744" s="6" t="n">
        <f aca="false">J1744/AVERAGE(L1624:L1743)</f>
        <v>28.2525251817719</v>
      </c>
      <c r="Q1744" s="29" t="n">
        <f aca="false">1/M1744-(G1744/100-(((E1744/E1624)^(1/10))-1))</f>
        <v>0.0367528378336552</v>
      </c>
      <c r="R1744" s="3" t="n">
        <f aca="false">((G1744/G1745+G1744/1200+((1+G1745/1200)^(-119))*(1-G1744/G1745)))</f>
        <v>1.00180833333333</v>
      </c>
      <c r="S1744" s="3" t="n">
        <f aca="false">S1743*R1743*E1743/E1744</f>
        <v>50.2860925842316</v>
      </c>
      <c r="T1744" s="9"/>
      <c r="U1744" s="9"/>
      <c r="Y1744" s="28"/>
      <c r="Z1744" s="28"/>
    </row>
    <row r="1745" customFormat="false" ht="14.65" hidden="false" customHeight="false" outlineLevel="0" collapsed="false">
      <c r="A1745" s="11" t="n">
        <v>2015.09</v>
      </c>
      <c r="B1745" s="1" t="n">
        <v>1944.41</v>
      </c>
      <c r="C1745" s="2" t="n">
        <v>42.51</v>
      </c>
      <c r="D1745" s="1" t="n">
        <v>90.66</v>
      </c>
      <c r="E1745" s="1" t="n">
        <v>237.945</v>
      </c>
      <c r="F1745" s="34" t="n">
        <f aca="false">F1744+1/12</f>
        <v>2015.7083333332</v>
      </c>
      <c r="G1745" s="3" t="n">
        <v>2.17</v>
      </c>
      <c r="H1745" s="2" t="n">
        <v>2627.53779327155</v>
      </c>
      <c r="I1745" s="2" t="n">
        <v>57.4449995587216</v>
      </c>
      <c r="J1745" s="4" t="n">
        <f aca="false">J1744*((H1745+(I1745/12))/H1744)</f>
        <v>1497574.0181527</v>
      </c>
      <c r="K1745" s="2" t="n">
        <f aca="false">D1745*$E$1862/E1745</f>
        <v>122.511495177457</v>
      </c>
      <c r="L1745" s="4" t="n">
        <f aca="false">K1745*(J1745/H1745)</f>
        <v>69825.8394503852</v>
      </c>
      <c r="M1745" s="26" t="n">
        <f aca="false">H1745/AVERAGE(K1625:K1744)</f>
        <v>24.4967521704864</v>
      </c>
      <c r="O1745" s="6" t="n">
        <f aca="false">J1745/AVERAGE(L1625:L1744)</f>
        <v>26.9361052685383</v>
      </c>
      <c r="Q1745" s="29" t="n">
        <f aca="false">1/M1745-(G1745/100-(((E1745/E1625)^(1/10))-1))</f>
        <v>0.0372582690419318</v>
      </c>
      <c r="R1745" s="3" t="n">
        <f aca="false">((G1745/G1746+G1745/1200+((1+G1746/1200)^(-119))*(1-G1745/G1746)))</f>
        <v>1.01076643189746</v>
      </c>
      <c r="S1745" s="3" t="n">
        <f aca="false">S1744*R1744*E1744/E1745</f>
        <v>50.4555736476915</v>
      </c>
      <c r="T1745" s="9"/>
      <c r="U1745" s="9"/>
      <c r="Y1745" s="28"/>
      <c r="Z1745" s="28"/>
    </row>
    <row r="1746" customFormat="false" ht="14.65" hidden="false" customHeight="false" outlineLevel="0" collapsed="false">
      <c r="A1746" s="11" t="n">
        <v>2015.1</v>
      </c>
      <c r="B1746" s="1" t="n">
        <v>2024.81</v>
      </c>
      <c r="C1746" s="2" t="n">
        <f aca="false">C1745*2/3+C1748/3</f>
        <v>42.8033333333333</v>
      </c>
      <c r="D1746" s="1" t="n">
        <f aca="false">D1745*2/3+D1748/3</f>
        <v>89.2833333333333</v>
      </c>
      <c r="E1746" s="1" t="n">
        <v>237.838</v>
      </c>
      <c r="F1746" s="34" t="n">
        <f aca="false">F1745+1/12</f>
        <v>2015.79166666654</v>
      </c>
      <c r="G1746" s="3" t="n">
        <v>2.07</v>
      </c>
      <c r="H1746" s="2" t="n">
        <v>2737.41562332344</v>
      </c>
      <c r="I1746" s="2" t="n">
        <v>57.8674114593407</v>
      </c>
      <c r="J1746" s="4" t="n">
        <f aca="false">J1745*((H1746+(I1746/12))/H1745)</f>
        <v>1562947.73477623</v>
      </c>
      <c r="K1746" s="2" t="n">
        <f aca="false">D1746*$E$1862/E1746</f>
        <v>120.7054447425</v>
      </c>
      <c r="L1746" s="4" t="n">
        <f aca="false">K1746*(J1746/H1746)</f>
        <v>68917.6681202704</v>
      </c>
      <c r="M1746" s="26" t="n">
        <f aca="false">H1746/AVERAGE(K1626:K1745)</f>
        <v>25.4914410460668</v>
      </c>
      <c r="O1746" s="6" t="n">
        <f aca="false">J1746/AVERAGE(L1626:L1745)</f>
        <v>28.0280902614516</v>
      </c>
      <c r="Q1746" s="29" t="n">
        <f aca="false">1/M1746-(G1746/100-(((E1746/E1626)^(1/10))-1))</f>
        <v>0.0364149701817411</v>
      </c>
      <c r="R1746" s="3" t="n">
        <f aca="false">((G1746/G1747+G1746/1200+((1+G1747/1200)^(-119))*(1-G1746/G1747)))</f>
        <v>0.984859588039426</v>
      </c>
      <c r="S1746" s="3" t="n">
        <f aca="false">S1745*R1745*E1745/E1746</f>
        <v>51.0217437943204</v>
      </c>
      <c r="T1746" s="9"/>
      <c r="U1746" s="9"/>
      <c r="Y1746" s="28"/>
      <c r="Z1746" s="28"/>
    </row>
    <row r="1747" customFormat="false" ht="14.65" hidden="false" customHeight="false" outlineLevel="0" collapsed="false">
      <c r="A1747" s="11" t="n">
        <v>2015.11</v>
      </c>
      <c r="B1747" s="1" t="n">
        <v>2080.62</v>
      </c>
      <c r="C1747" s="2" t="n">
        <f aca="false">C1745/3+C1748*2/3</f>
        <v>43.0966666666667</v>
      </c>
      <c r="D1747" s="1" t="n">
        <f aca="false">D1745/3+D1748*2/3</f>
        <v>87.9066666666667</v>
      </c>
      <c r="E1747" s="1" t="n">
        <v>237.336</v>
      </c>
      <c r="F1747" s="34" t="n">
        <f aca="false">F1746+1/12</f>
        <v>2015.87499999987</v>
      </c>
      <c r="G1747" s="3" t="n">
        <v>2.26</v>
      </c>
      <c r="H1747" s="2" t="n">
        <v>2818.81685054101</v>
      </c>
      <c r="I1747" s="2" t="n">
        <v>58.3872164076808</v>
      </c>
      <c r="J1747" s="4" t="n">
        <f aca="false">J1746*((H1747+(I1747/12))/H1746)</f>
        <v>1612202.41980626</v>
      </c>
      <c r="K1747" s="2" t="n">
        <f aca="false">D1747*$E$1862/E1747</f>
        <v>119.095650947742</v>
      </c>
      <c r="L1747" s="4" t="n">
        <f aca="false">K1747*(J1747/H1747)</f>
        <v>68115.9177154415</v>
      </c>
      <c r="M1747" s="26" t="n">
        <f aca="false">H1747/AVERAGE(K1627:K1746)</f>
        <v>26.2258518909719</v>
      </c>
      <c r="O1747" s="6" t="n">
        <f aca="false">J1747/AVERAGE(L1627:L1746)</f>
        <v>28.8327831370353</v>
      </c>
      <c r="Q1747" s="29" t="n">
        <f aca="false">1/M1747-(G1747/100-(((E1747/E1627)^(1/10))-1))</f>
        <v>0.0340224225535027</v>
      </c>
      <c r="R1747" s="3" t="n">
        <f aca="false">((G1747/G1748+G1747/1200+((1+G1748/1200)^(-119))*(1-G1747/G1748)))</f>
        <v>1.00366034743352</v>
      </c>
      <c r="S1747" s="3" t="n">
        <f aca="false">S1746*R1746*E1746/E1747</f>
        <v>50.3555380204053</v>
      </c>
      <c r="T1747" s="9"/>
      <c r="U1747" s="9"/>
      <c r="Y1747" s="28"/>
      <c r="Z1747" s="28"/>
    </row>
    <row r="1748" customFormat="false" ht="14.65" hidden="false" customHeight="false" outlineLevel="0" collapsed="false">
      <c r="A1748" s="11" t="n">
        <v>2015.12</v>
      </c>
      <c r="B1748" s="1" t="n">
        <v>2054.08</v>
      </c>
      <c r="C1748" s="2" t="n">
        <v>43.39</v>
      </c>
      <c r="D1748" s="1" t="n">
        <v>86.53</v>
      </c>
      <c r="E1748" s="1" t="n">
        <v>236.525</v>
      </c>
      <c r="F1748" s="34" t="n">
        <f aca="false">F1747+1/12</f>
        <v>2015.9583333332</v>
      </c>
      <c r="G1748" s="3" t="n">
        <v>2.24</v>
      </c>
      <c r="H1748" s="2" t="n">
        <v>2792.402457922</v>
      </c>
      <c r="I1748" s="2" t="n">
        <v>58.9861848853187</v>
      </c>
      <c r="J1748" s="4" t="n">
        <f aca="false">J1747*((H1748+(I1748/12))/H1747)</f>
        <v>1599906.28859167</v>
      </c>
      <c r="K1748" s="2" t="n">
        <f aca="false">D1748*$E$1862/E1748</f>
        <v>117.632509290773</v>
      </c>
      <c r="L1748" s="4" t="n">
        <f aca="false">K1748*(J1748/H1748)</f>
        <v>67397.5167237094</v>
      </c>
      <c r="M1748" s="26" t="n">
        <f aca="false">H1748/AVERAGE(K1628:K1747)</f>
        <v>25.9654240371242</v>
      </c>
      <c r="O1748" s="6" t="n">
        <f aca="false">J1748/AVERAGE(L1628:L1747)</f>
        <v>28.5443767836092</v>
      </c>
      <c r="Q1748" s="29" t="n">
        <f aca="false">1/M1748-(G1748/100-(((E1748/E1628)^(1/10))-1))</f>
        <v>0.0346694211981527</v>
      </c>
      <c r="R1748" s="3" t="n">
        <f aca="false">((G1748/G1749+G1748/1200+((1+G1749/1200)^(-119))*(1-G1748/G1749)))</f>
        <v>1.01529086340699</v>
      </c>
      <c r="S1748" s="3" t="n">
        <f aca="false">S1747*R1747*E1747/E1748</f>
        <v>50.7131485038293</v>
      </c>
      <c r="T1748" s="9"/>
      <c r="U1748" s="9"/>
      <c r="Y1748" s="28"/>
      <c r="Z1748" s="28"/>
    </row>
    <row r="1749" customFormat="false" ht="14.65" hidden="false" customHeight="false" outlineLevel="0" collapsed="false">
      <c r="A1749" s="11" t="n">
        <v>2016.01</v>
      </c>
      <c r="B1749" s="1" t="n">
        <v>1918.6</v>
      </c>
      <c r="C1749" s="2" t="n">
        <f aca="false">C1748*2/3+C1751/3</f>
        <v>43.5533333333333</v>
      </c>
      <c r="D1749" s="1" t="n">
        <f aca="false">D1748*2/3+D1751/3</f>
        <v>86.5</v>
      </c>
      <c r="E1749" s="1" t="n">
        <v>236.916</v>
      </c>
      <c r="F1749" s="34" t="n">
        <f aca="false">F1748+1/12</f>
        <v>2016.04166666653</v>
      </c>
      <c r="G1749" s="3" t="n">
        <v>2.09</v>
      </c>
      <c r="H1749" s="2" t="n">
        <v>2603.92071957994</v>
      </c>
      <c r="I1749" s="2" t="n">
        <v>59.1105113486074</v>
      </c>
      <c r="J1749" s="4" t="n">
        <f aca="false">J1748*((H1749+(I1749/12))/H1748)</f>
        <v>1494738.00322412</v>
      </c>
      <c r="K1749" s="2" t="n">
        <f aca="false">D1749*$E$1862/E1749</f>
        <v>117.397655709197</v>
      </c>
      <c r="L1749" s="4" t="n">
        <f aca="false">K1749*(J1749/H1749)</f>
        <v>67390.1997700858</v>
      </c>
      <c r="M1749" s="26" t="n">
        <f aca="false">H1749/AVERAGE(K1629:K1748)</f>
        <v>24.2061672038785</v>
      </c>
      <c r="O1749" s="6" t="n">
        <f aca="false">J1749/AVERAGE(L1629:L1748)</f>
        <v>26.6116849608233</v>
      </c>
      <c r="Q1749" s="29" t="n">
        <f aca="false">1/M1749-(G1749/100-(((E1749/E1629)^(1/10))-1))</f>
        <v>0.0383634760589548</v>
      </c>
      <c r="R1749" s="3" t="n">
        <f aca="false">((G1749/G1750+G1749/1200+((1+G1750/1200)^(-119))*(1-G1749/G1750)))</f>
        <v>1.02990387088175</v>
      </c>
      <c r="S1749" s="3" t="n">
        <f aca="false">S1748*R1748*E1748/E1749</f>
        <v>51.4036208912904</v>
      </c>
      <c r="T1749" s="9"/>
      <c r="U1749" s="9"/>
      <c r="Y1749" s="28"/>
      <c r="Z1749" s="28"/>
    </row>
    <row r="1750" customFormat="false" ht="14.65" hidden="false" customHeight="false" outlineLevel="0" collapsed="false">
      <c r="A1750" s="11" t="n">
        <v>2016.02</v>
      </c>
      <c r="B1750" s="1" t="n">
        <v>1904.42</v>
      </c>
      <c r="C1750" s="2" t="n">
        <f aca="false">C1748/3+C1751*2/3</f>
        <v>43.7166666666667</v>
      </c>
      <c r="D1750" s="1" t="n">
        <f aca="false">D1748/3+D1751*2/3</f>
        <v>86.47</v>
      </c>
      <c r="E1750" s="1" t="n">
        <v>237.111</v>
      </c>
      <c r="F1750" s="34" t="n">
        <f aca="false">F1749+1/12</f>
        <v>2016.12499999987</v>
      </c>
      <c r="G1750" s="3" t="n">
        <v>1.78</v>
      </c>
      <c r="H1750" s="2" t="n">
        <v>2582.55001092316</v>
      </c>
      <c r="I1750" s="2" t="n">
        <v>59.2833923071192</v>
      </c>
      <c r="J1750" s="4" t="n">
        <f aca="false">J1749*((H1750+(I1750/12))/H1749)</f>
        <v>1485306.38654176</v>
      </c>
      <c r="K1750" s="2" t="n">
        <f aca="false">D1750*$E$1862/E1750</f>
        <v>117.260425454745</v>
      </c>
      <c r="L1750" s="4" t="n">
        <f aca="false">K1750*(J1750/H1750)</f>
        <v>67440.1882170248</v>
      </c>
      <c r="M1750" s="26" t="n">
        <f aca="false">H1750/AVERAGE(K1630:K1749)</f>
        <v>24.0026067772898</v>
      </c>
      <c r="O1750" s="6" t="n">
        <f aca="false">J1750/AVERAGE(L1630:L1749)</f>
        <v>26.3895620404543</v>
      </c>
      <c r="Q1750" s="29" t="n">
        <f aca="false">1/M1750-(G1750/100-(((E1750/E1630)^(1/10))-1))</f>
        <v>0.041692460653196</v>
      </c>
      <c r="R1750" s="3" t="n">
        <f aca="false">((G1750/G1751+G1750/1200+((1+G1751/1200)^(-119))*(1-G1750/G1751)))</f>
        <v>0.991543381211897</v>
      </c>
      <c r="S1750" s="3" t="n">
        <f aca="false">S1749*R1749*E1749/E1750</f>
        <v>52.8972496484079</v>
      </c>
      <c r="T1750" s="9"/>
      <c r="U1750" s="9"/>
      <c r="Y1750" s="28"/>
      <c r="Z1750" s="28"/>
    </row>
    <row r="1751" customFormat="false" ht="14.65" hidden="false" customHeight="false" outlineLevel="0" collapsed="false">
      <c r="A1751" s="11" t="n">
        <v>2016.03</v>
      </c>
      <c r="B1751" s="1" t="n">
        <v>2021.95</v>
      </c>
      <c r="C1751" s="2" t="n">
        <v>43.88</v>
      </c>
      <c r="D1751" s="1" t="n">
        <v>86.44</v>
      </c>
      <c r="E1751" s="1" t="n">
        <v>238.132</v>
      </c>
      <c r="F1751" s="34" t="n">
        <f aca="false">F1750+1/12</f>
        <v>2016.2083333332</v>
      </c>
      <c r="G1751" s="3" t="n">
        <v>1.89</v>
      </c>
      <c r="H1751" s="2" t="n">
        <v>2730.17421808073</v>
      </c>
      <c r="I1751" s="2" t="n">
        <v>59.249756269632</v>
      </c>
      <c r="J1751" s="4" t="n">
        <f aca="false">J1750*((H1751+(I1751/12))/H1750)</f>
        <v>1573049.44935045</v>
      </c>
      <c r="K1751" s="2" t="n">
        <f aca="false">D1751*$E$1862/E1751</f>
        <v>116.717158886668</v>
      </c>
      <c r="L1751" s="4" t="n">
        <f aca="false">K1751*(J1751/H1751)</f>
        <v>67249.1379123385</v>
      </c>
      <c r="M1751" s="26" t="n">
        <f aca="false">H1751/AVERAGE(K1631:K1750)</f>
        <v>25.3722986201879</v>
      </c>
      <c r="O1751" s="6" t="n">
        <f aca="false">J1751/AVERAGE(L1631:L1750)</f>
        <v>27.893951322289</v>
      </c>
      <c r="Q1751" s="29" t="n">
        <f aca="false">1/M1751-(G1751/100-(((E1751/E1631)^(1/10))-1))</f>
        <v>0.0382188111755389</v>
      </c>
      <c r="R1751" s="3" t="n">
        <f aca="false">((G1751/G1752+G1751/1200+((1+G1752/1200)^(-119))*(1-G1751/G1752)))</f>
        <v>1.00883210787797</v>
      </c>
      <c r="S1751" s="3" t="n">
        <f aca="false">S1750*R1750*E1750/E1751</f>
        <v>52.225036757426</v>
      </c>
      <c r="T1751" s="9"/>
      <c r="U1751" s="9"/>
      <c r="Y1751" s="28"/>
      <c r="Z1751" s="28"/>
    </row>
    <row r="1752" customFormat="false" ht="14.65" hidden="false" customHeight="false" outlineLevel="0" collapsed="false">
      <c r="A1752" s="11" t="n">
        <v>2016.04</v>
      </c>
      <c r="B1752" s="1" t="n">
        <v>2075.54</v>
      </c>
      <c r="C1752" s="2" t="n">
        <f aca="false">C1751*2/3+C1754/3</f>
        <v>44.0733333333333</v>
      </c>
      <c r="D1752" s="1" t="n">
        <f aca="false">D1751*2/3+D1754/3</f>
        <v>86.6</v>
      </c>
      <c r="E1752" s="1" t="n">
        <v>239.261</v>
      </c>
      <c r="F1752" s="34" t="n">
        <f aca="false">F1751+1/12</f>
        <v>2016.29166666653</v>
      </c>
      <c r="G1752" s="3" t="n">
        <v>1.81</v>
      </c>
      <c r="H1752" s="2" t="n">
        <v>2789.31076389382</v>
      </c>
      <c r="I1752" s="2" t="n">
        <v>59.229994636262</v>
      </c>
      <c r="J1752" s="4" t="n">
        <f aca="false">J1751*((H1752+(I1752/12))/H1751)</f>
        <v>1609966.14842565</v>
      </c>
      <c r="K1752" s="2" t="n">
        <f aca="false">D1752*$E$1862/E1752</f>
        <v>116.381429484956</v>
      </c>
      <c r="L1752" s="4" t="n">
        <f aca="false">K1752*(J1752/H1752)</f>
        <v>67174.3586987776</v>
      </c>
      <c r="M1752" s="26" t="n">
        <f aca="false">H1752/AVERAGE(K1632:K1751)</f>
        <v>25.9223375436739</v>
      </c>
      <c r="O1752" s="6" t="n">
        <f aca="false">J1752/AVERAGE(L1632:L1751)</f>
        <v>28.4958383197949</v>
      </c>
      <c r="Q1752" s="29" t="n">
        <f aca="false">1/M1752-(G1752/100-(((E1752/E1632)^(1/10))-1))</f>
        <v>0.0378016958359209</v>
      </c>
      <c r="R1752" s="3" t="n">
        <f aca="false">((G1752/G1753+G1752/1200+((1+G1753/1200)^(-119))*(1-G1752/G1753)))</f>
        <v>1.00150833333333</v>
      </c>
      <c r="S1752" s="3" t="n">
        <f aca="false">S1751*R1751*E1751/E1752</f>
        <v>52.437683294831</v>
      </c>
      <c r="T1752" s="9"/>
      <c r="U1752" s="9"/>
      <c r="Y1752" s="28"/>
      <c r="Z1752" s="28"/>
    </row>
    <row r="1753" customFormat="false" ht="14.65" hidden="false" customHeight="false" outlineLevel="0" collapsed="false">
      <c r="A1753" s="11" t="n">
        <v>2016.05</v>
      </c>
      <c r="B1753" s="1" t="n">
        <v>2065.55</v>
      </c>
      <c r="C1753" s="2" t="n">
        <f aca="false">C1751/3+C1754*2/3</f>
        <v>44.2666666666667</v>
      </c>
      <c r="D1753" s="1" t="n">
        <f aca="false">D1751/3+D1754*2/3</f>
        <v>86.76</v>
      </c>
      <c r="E1753" s="1" t="n">
        <v>240.229</v>
      </c>
      <c r="F1753" s="34" t="n">
        <f aca="false">F1752+1/12</f>
        <v>2016.37499999987</v>
      </c>
      <c r="G1753" s="3" t="n">
        <v>1.81</v>
      </c>
      <c r="H1753" s="2" t="n">
        <v>2764.69984098506</v>
      </c>
      <c r="I1753" s="2" t="n">
        <v>59.2501010841045</v>
      </c>
      <c r="J1753" s="4" t="n">
        <f aca="false">J1752*((H1753+(I1753/12))/H1752)</f>
        <v>1598610.8230331</v>
      </c>
      <c r="K1753" s="2" t="n">
        <f aca="false">D1753*$E$1862/E1753</f>
        <v>116.126628841647</v>
      </c>
      <c r="L1753" s="4" t="n">
        <f aca="false">K1753*(J1753/H1753)</f>
        <v>67146.994750237</v>
      </c>
      <c r="M1753" s="26" t="n">
        <f aca="false">H1753/AVERAGE(K1633:K1752)</f>
        <v>25.69470992345</v>
      </c>
      <c r="O1753" s="6" t="n">
        <f aca="false">J1753/AVERAGE(L1633:L1752)</f>
        <v>28.2432928379647</v>
      </c>
      <c r="Q1753" s="29" t="n">
        <f aca="false">1/M1753-(G1753/100-(((E1753/E1633)^(1/10))-1))</f>
        <v>0.0380505797486107</v>
      </c>
      <c r="R1753" s="3" t="n">
        <f aca="false">((G1753/G1754+G1753/1200+((1+G1754/1200)^(-119))*(1-G1753/G1754)))</f>
        <v>1.0170574109451</v>
      </c>
      <c r="S1753" s="3" t="n">
        <f aca="false">S1752*R1752*E1752/E1753</f>
        <v>52.3051610507333</v>
      </c>
      <c r="T1753" s="9"/>
      <c r="U1753" s="9"/>
      <c r="Y1753" s="28"/>
      <c r="Z1753" s="28"/>
    </row>
    <row r="1754" customFormat="false" ht="14.65" hidden="false" customHeight="false" outlineLevel="0" collapsed="false">
      <c r="A1754" s="11" t="n">
        <v>2016.06</v>
      </c>
      <c r="B1754" s="1" t="n">
        <v>2083.89</v>
      </c>
      <c r="C1754" s="2" t="n">
        <v>44.46</v>
      </c>
      <c r="D1754" s="1" t="n">
        <v>86.92</v>
      </c>
      <c r="E1754" s="1" t="n">
        <v>241.018</v>
      </c>
      <c r="F1754" s="34" t="n">
        <f aca="false">F1753+1/12</f>
        <v>2016.4583333332</v>
      </c>
      <c r="G1754" s="3" t="n">
        <v>1.64</v>
      </c>
      <c r="H1754" s="2" t="n">
        <v>2780.11666506236</v>
      </c>
      <c r="I1754" s="2" t="n">
        <v>59.3140650075928</v>
      </c>
      <c r="J1754" s="4" t="n">
        <f aca="false">J1753*((H1754+(I1754/12))/H1753)</f>
        <v>1610383.23205471</v>
      </c>
      <c r="K1754" s="2" t="n">
        <f aca="false">D1754*$E$1862/E1754</f>
        <v>115.959930959513</v>
      </c>
      <c r="L1754" s="4" t="n">
        <f aca="false">K1754*(J1754/H1754)</f>
        <v>67169.8172793166</v>
      </c>
      <c r="M1754" s="26" t="n">
        <f aca="false">H1754/AVERAGE(K1634:K1753)</f>
        <v>25.8403729276705</v>
      </c>
      <c r="O1754" s="6" t="n">
        <f aca="false">J1754/AVERAGE(L1634:L1753)</f>
        <v>28.4007428845818</v>
      </c>
      <c r="Q1754" s="29" t="n">
        <f aca="false">1/M1754-(G1754/100-(((E1754/E1634)^(1/10))-1))</f>
        <v>0.0396640157747591</v>
      </c>
      <c r="R1754" s="3" t="n">
        <f aca="false">((G1754/G1755+G1754/1200+((1+G1755/1200)^(-119))*(1-G1754/G1755)))</f>
        <v>1.01425930491936</v>
      </c>
      <c r="S1754" s="3" t="n">
        <f aca="false">S1753*R1753*E1753/E1754</f>
        <v>53.0232040598303</v>
      </c>
      <c r="T1754" s="9"/>
      <c r="U1754" s="9"/>
      <c r="Y1754" s="28"/>
      <c r="Z1754" s="28"/>
    </row>
    <row r="1755" customFormat="false" ht="14.65" hidden="false" customHeight="false" outlineLevel="0" collapsed="false">
      <c r="A1755" s="11" t="n">
        <v>2016.07</v>
      </c>
      <c r="B1755" s="1" t="n">
        <v>2148.9</v>
      </c>
      <c r="C1755" s="2" t="n">
        <f aca="false">C1754*2/3+C1757/3</f>
        <v>44.65</v>
      </c>
      <c r="D1755" s="1" t="n">
        <f aca="false">D1754*2/3+D1757/3</f>
        <v>87.6433333333333</v>
      </c>
      <c r="E1755" s="1" t="n">
        <v>240.628</v>
      </c>
      <c r="F1755" s="34" t="n">
        <f aca="false">F1754+1/12</f>
        <v>2016.54166666653</v>
      </c>
      <c r="G1755" s="3" t="n">
        <v>1.5</v>
      </c>
      <c r="H1755" s="2" t="n">
        <v>2871.49294263344</v>
      </c>
      <c r="I1755" s="2" t="n">
        <v>59.6640885516233</v>
      </c>
      <c r="J1755" s="4" t="n">
        <f aca="false">J1754*((H1755+(I1755/12))/H1754)</f>
        <v>1666192.99877104</v>
      </c>
      <c r="K1755" s="2" t="n">
        <f aca="false">D1755*$E$1862/E1755</f>
        <v>117.114436751611</v>
      </c>
      <c r="L1755" s="4" t="n">
        <f aca="false">K1755*(J1755/H1755)</f>
        <v>67956.027916123</v>
      </c>
      <c r="M1755" s="26" t="n">
        <f aca="false">H1755/AVERAGE(K1635:K1754)</f>
        <v>26.6940032560963</v>
      </c>
      <c r="O1755" s="6" t="n">
        <f aca="false">J1755/AVERAGE(L1635:L1754)</f>
        <v>29.3346491159755</v>
      </c>
      <c r="Q1755" s="29" t="n">
        <f aca="false">1/M1755-(G1755/100-(((E1755/E1635)^(1/10))-1))</f>
        <v>0.0393614274118523</v>
      </c>
      <c r="R1755" s="3" t="n">
        <f aca="false">((G1755/G1756+G1755/1200+((1+G1756/1200)^(-119))*(1-G1755/G1756)))</f>
        <v>0.995740700499458</v>
      </c>
      <c r="S1755" s="3" t="n">
        <f aca="false">S1754*R1754*E1754/E1755</f>
        <v>53.8664413440539</v>
      </c>
      <c r="T1755" s="9"/>
      <c r="U1755" s="9"/>
      <c r="Y1755" s="28"/>
      <c r="Z1755" s="28"/>
    </row>
    <row r="1756" customFormat="false" ht="14.65" hidden="false" customHeight="false" outlineLevel="0" collapsed="false">
      <c r="A1756" s="11" t="n">
        <v>2016.08</v>
      </c>
      <c r="B1756" s="1" t="n">
        <v>2170.95</v>
      </c>
      <c r="C1756" s="2" t="n">
        <f aca="false">C1754/3+C1757*2/3</f>
        <v>44.84</v>
      </c>
      <c r="D1756" s="1" t="n">
        <f aca="false">D1754/3+D1757*2/3</f>
        <v>88.3666666666667</v>
      </c>
      <c r="E1756" s="1" t="n">
        <v>240.849</v>
      </c>
      <c r="F1756" s="34" t="n">
        <f aca="false">F1755+1/12</f>
        <v>2016.62499999987</v>
      </c>
      <c r="G1756" s="3" t="n">
        <v>1.56</v>
      </c>
      <c r="H1756" s="2" t="n">
        <v>2898.29563294845</v>
      </c>
      <c r="I1756" s="2" t="n">
        <v>59.8629983101446</v>
      </c>
      <c r="J1756" s="4" t="n">
        <f aca="false">J1755*((H1756+(I1756/12))/H1755)</f>
        <v>1684639.98728833</v>
      </c>
      <c r="K1756" s="2" t="n">
        <f aca="false">D1756*$E$1862/E1756</f>
        <v>117.972649806864</v>
      </c>
      <c r="L1756" s="4" t="n">
        <f aca="false">K1756*(J1756/H1756)</f>
        <v>68571.8327045973</v>
      </c>
      <c r="M1756" s="26" t="n">
        <f aca="false">H1756/AVERAGE(K1636:K1755)</f>
        <v>26.9488724337239</v>
      </c>
      <c r="O1756" s="6" t="n">
        <f aca="false">J1756/AVERAGE(L1636:L1755)</f>
        <v>29.6093277441378</v>
      </c>
      <c r="Q1756" s="29" t="n">
        <f aca="false">1/M1756-(G1756/100-(((E1756/E1636)^(1/10))-1))</f>
        <v>0.0383008060502644</v>
      </c>
      <c r="R1756" s="3" t="n">
        <f aca="false">((G1756/G1757+G1756/1200+((1+G1757/1200)^(-119))*(1-G1756/G1757)))</f>
        <v>0.994894326517987</v>
      </c>
      <c r="S1756" s="3" t="n">
        <f aca="false">S1755*R1755*E1755/E1756</f>
        <v>53.5877913963078</v>
      </c>
      <c r="T1756" s="9"/>
      <c r="U1756" s="9"/>
      <c r="Y1756" s="28"/>
      <c r="Z1756" s="28"/>
    </row>
    <row r="1757" customFormat="false" ht="14.65" hidden="false" customHeight="false" outlineLevel="0" collapsed="false">
      <c r="A1757" s="11" t="n">
        <v>2016.09</v>
      </c>
      <c r="B1757" s="1" t="n">
        <v>2157.69</v>
      </c>
      <c r="C1757" s="2" t="n">
        <v>45.03</v>
      </c>
      <c r="D1757" s="1" t="n">
        <v>89.09</v>
      </c>
      <c r="E1757" s="1" t="n">
        <v>241.428</v>
      </c>
      <c r="F1757" s="34" t="n">
        <f aca="false">F1756+1/12</f>
        <v>2016.7083333332</v>
      </c>
      <c r="G1757" s="3" t="n">
        <v>1.63</v>
      </c>
      <c r="H1757" s="2" t="n">
        <v>2873.68473408221</v>
      </c>
      <c r="I1757" s="2" t="n">
        <v>59.9724814851633</v>
      </c>
      <c r="J1757" s="4" t="n">
        <f aca="false">J1756*((H1757+(I1757/12))/H1756)</f>
        <v>1673239.78115558</v>
      </c>
      <c r="K1757" s="2" t="n">
        <f aca="false">D1757*$E$1862/E1757</f>
        <v>118.653084066471</v>
      </c>
      <c r="L1757" s="4" t="n">
        <f aca="false">K1757*(J1757/H1757)</f>
        <v>69087.2794994418</v>
      </c>
      <c r="M1757" s="26" t="n">
        <f aca="false">H1757/AVERAGE(K1637:K1756)</f>
        <v>26.7278733464785</v>
      </c>
      <c r="O1757" s="6" t="n">
        <f aca="false">J1757/AVERAGE(L1637:L1756)</f>
        <v>29.3609650106029</v>
      </c>
      <c r="Q1757" s="29" t="n">
        <f aca="false">1/M1757-(G1757/100-(((E1757/E1637)^(1/10))-1))</f>
        <v>0.038651942503325</v>
      </c>
      <c r="R1757" s="3" t="n">
        <f aca="false">((G1757/G1758+G1757/1200+((1+G1758/1200)^(-119))*(1-G1757/G1758)))</f>
        <v>0.989536920266635</v>
      </c>
      <c r="S1757" s="3" t="n">
        <f aca="false">S1756*R1756*E1756/E1757</f>
        <v>53.1863299136488</v>
      </c>
      <c r="T1757" s="9"/>
      <c r="U1757" s="9"/>
      <c r="Y1757" s="28"/>
      <c r="Z1757" s="28"/>
    </row>
    <row r="1758" customFormat="false" ht="14.65" hidden="false" customHeight="false" outlineLevel="0" collapsed="false">
      <c r="A1758" s="11" t="n">
        <v>2016.1</v>
      </c>
      <c r="B1758" s="1" t="n">
        <v>2143.02</v>
      </c>
      <c r="C1758" s="2" t="n">
        <f aca="false">C1757*2/3+C1760/3</f>
        <v>45.2533333333333</v>
      </c>
      <c r="D1758" s="1" t="n">
        <f aca="false">D1757*2/3+D1760/3</f>
        <v>90.91</v>
      </c>
      <c r="E1758" s="1" t="n">
        <v>241.729</v>
      </c>
      <c r="F1758" s="34" t="n">
        <f aca="false">F1757+1/12</f>
        <v>2016.79166666653</v>
      </c>
      <c r="G1758" s="3" t="n">
        <v>1.76</v>
      </c>
      <c r="H1758" s="2" t="n">
        <v>2850.59275817134</v>
      </c>
      <c r="I1758" s="2" t="n">
        <v>60.1948765215041</v>
      </c>
      <c r="J1758" s="4" t="n">
        <f aca="false">J1757*((H1758+(I1758/12))/H1757)</f>
        <v>1662714.95199598</v>
      </c>
      <c r="K1758" s="2" t="n">
        <f aca="false">D1758*$E$1862/E1758</f>
        <v>120.926257172288</v>
      </c>
      <c r="L1758" s="4" t="n">
        <f aca="false">K1758*(J1758/H1758)</f>
        <v>70534.7669578234</v>
      </c>
      <c r="M1758" s="26" t="n">
        <f aca="false">H1758/AVERAGE(K1638:K1757)</f>
        <v>26.5251430850706</v>
      </c>
      <c r="O1758" s="6" t="n">
        <f aca="false">J1758/AVERAGE(L1638:L1757)</f>
        <v>29.1324610515877</v>
      </c>
      <c r="Q1758" s="29" t="n">
        <f aca="false">1/M1758-(G1758/100-(((E1758/E1638)^(1/10))-1))</f>
        <v>0.0383180539483978</v>
      </c>
      <c r="R1758" s="3" t="n">
        <f aca="false">((G1758/G1759+G1758/1200+((1+G1759/1200)^(-119))*(1-G1758/G1759)))</f>
        <v>0.967540536222197</v>
      </c>
      <c r="S1758" s="3" t="n">
        <f aca="false">S1757*R1757*E1757/E1758</f>
        <v>52.564302636887</v>
      </c>
      <c r="T1758" s="9"/>
      <c r="U1758" s="9"/>
      <c r="Y1758" s="28"/>
      <c r="Z1758" s="28"/>
    </row>
    <row r="1759" customFormat="false" ht="14.65" hidden="false" customHeight="false" outlineLevel="0" collapsed="false">
      <c r="A1759" s="11" t="n">
        <v>2016.11</v>
      </c>
      <c r="B1759" s="1" t="n">
        <v>2164.99</v>
      </c>
      <c r="C1759" s="2" t="n">
        <f aca="false">C1757/3+C1760*2/3</f>
        <v>45.4766666666667</v>
      </c>
      <c r="D1759" s="1" t="n">
        <f aca="false">D1757/3+D1760*2/3</f>
        <v>92.73</v>
      </c>
      <c r="E1759" s="1" t="n">
        <v>241.353</v>
      </c>
      <c r="F1759" s="34" t="n">
        <f aca="false">F1758+1/12</f>
        <v>2016.87499999987</v>
      </c>
      <c r="G1759" s="3" t="n">
        <v>2.14</v>
      </c>
      <c r="H1759" s="2" t="n">
        <v>2884.30313515888</v>
      </c>
      <c r="I1759" s="2" t="n">
        <v>60.5861885012133</v>
      </c>
      <c r="J1759" s="4" t="n">
        <f aca="false">J1758*((H1759+(I1759/12))/H1758)</f>
        <v>1685322.72171755</v>
      </c>
      <c r="K1759" s="2" t="n">
        <f aca="false">D1759*$E$1862/E1759</f>
        <v>123.53933723633</v>
      </c>
      <c r="L1759" s="4" t="n">
        <f aca="false">K1759*(J1759/H1759)</f>
        <v>72185.0798317168</v>
      </c>
      <c r="M1759" s="26" t="n">
        <f aca="false">H1759/AVERAGE(K1639:K1758)</f>
        <v>26.8509535310563</v>
      </c>
      <c r="O1759" s="6" t="n">
        <f aca="false">J1759/AVERAGE(L1639:L1758)</f>
        <v>29.4829974517928</v>
      </c>
      <c r="Q1759" s="29" t="n">
        <f aca="false">1/M1759-(G1759/100-(((E1759/E1639)^(1/10))-1))</f>
        <v>0.0340535797028329</v>
      </c>
      <c r="R1759" s="3" t="n">
        <f aca="false">((G1759/G1760+G1759/1200+((1+G1760/1200)^(-119))*(1-G1759/G1760)))</f>
        <v>0.971056307872668</v>
      </c>
      <c r="S1759" s="3" t="n">
        <f aca="false">S1758*R1758*E1758/E1759</f>
        <v>50.9373245745018</v>
      </c>
      <c r="T1759" s="9"/>
      <c r="U1759" s="9"/>
      <c r="Y1759" s="28"/>
      <c r="Z1759" s="28"/>
    </row>
    <row r="1760" customFormat="false" ht="14.65" hidden="false" customHeight="false" outlineLevel="0" collapsed="false">
      <c r="A1760" s="11" t="n">
        <v>2016.12</v>
      </c>
      <c r="B1760" s="1" t="n">
        <v>2246.63</v>
      </c>
      <c r="C1760" s="2" t="n">
        <v>45.7</v>
      </c>
      <c r="D1760" s="1" t="n">
        <v>94.55</v>
      </c>
      <c r="E1760" s="1" t="n">
        <v>241.432</v>
      </c>
      <c r="F1760" s="34" t="n">
        <f aca="false">F1759+1/12</f>
        <v>2016.9583333332</v>
      </c>
      <c r="G1760" s="3" t="n">
        <v>2.49</v>
      </c>
      <c r="H1760" s="2" t="n">
        <v>2992.08846987972</v>
      </c>
      <c r="I1760" s="2" t="n">
        <v>60.8638018158322</v>
      </c>
      <c r="J1760" s="4" t="n">
        <f aca="false">J1759*((H1760+(I1760/12))/H1759)</f>
        <v>1751266.20746471</v>
      </c>
      <c r="K1760" s="2" t="n">
        <f aca="false">D1760*$E$1862/E1760</f>
        <v>125.922810977832</v>
      </c>
      <c r="L1760" s="4" t="n">
        <f aca="false">K1760*(J1760/H1760)</f>
        <v>73702.4876885772</v>
      </c>
      <c r="M1760" s="26" t="n">
        <f aca="false">H1760/AVERAGE(K1640:K1759)</f>
        <v>27.8650982239235</v>
      </c>
      <c r="O1760" s="6" t="n">
        <f aca="false">J1760/AVERAGE(L1640:L1759)</f>
        <v>30.5861418594489</v>
      </c>
      <c r="Q1760" s="29" t="n">
        <f aca="false">1/M1760-(G1760/100-(((E1760/E1640)^(1/10))-1))</f>
        <v>0.0290799894636979</v>
      </c>
      <c r="R1760" s="3" t="n">
        <f aca="false">((G1760/G1761+G1760/1200+((1+G1761/1200)^(-119))*(1-G1760/G1761)))</f>
        <v>1.00735764746594</v>
      </c>
      <c r="S1760" s="3" t="n">
        <f aca="false">S1759*R1759*E1759/E1760</f>
        <v>49.4468253305146</v>
      </c>
      <c r="T1760" s="9"/>
      <c r="U1760" s="9"/>
      <c r="Y1760" s="28"/>
      <c r="Z1760" s="28"/>
    </row>
    <row r="1761" customFormat="false" ht="14.65" hidden="false" customHeight="false" outlineLevel="0" collapsed="false">
      <c r="A1761" s="11" t="n">
        <v>2017.01</v>
      </c>
      <c r="B1761" s="1" t="n">
        <v>2275.12</v>
      </c>
      <c r="C1761" s="2" t="n">
        <f aca="false">C1760*2/3+C1763/3</f>
        <v>45.9266666666667</v>
      </c>
      <c r="D1761" s="1" t="n">
        <f aca="false">D1760*2/3+D1763/3</f>
        <v>96.4633333333333</v>
      </c>
      <c r="E1761" s="1" t="n">
        <v>242.839</v>
      </c>
      <c r="F1761" s="34" t="n">
        <f aca="false">F1760+1/12</f>
        <v>2017.04166666653</v>
      </c>
      <c r="G1761" s="3" t="n">
        <v>2.43</v>
      </c>
      <c r="H1761" s="2" t="n">
        <v>3012.47589983487</v>
      </c>
      <c r="I1761" s="2" t="n">
        <v>60.8112875334412</v>
      </c>
      <c r="J1761" s="4" t="n">
        <f aca="false">J1760*((H1761+(I1761/12))/H1760)</f>
        <v>1766165.01376464</v>
      </c>
      <c r="K1761" s="2" t="n">
        <f aca="false">D1761*$E$1862/E1761</f>
        <v>127.726654806957</v>
      </c>
      <c r="L1761" s="4" t="n">
        <f aca="false">K1761*(J1761/H1761)</f>
        <v>74884.034444095</v>
      </c>
      <c r="M1761" s="26" t="n">
        <f aca="false">H1761/AVERAGE(K1641:K1760)</f>
        <v>28.0635737421245</v>
      </c>
      <c r="O1761" s="6" t="n">
        <f aca="false">J1761/AVERAGE(L1641:L1760)</f>
        <v>30.7921384711158</v>
      </c>
      <c r="Q1761" s="29" t="n">
        <f aca="false">1/M1761-(G1761/100-(((E1761/E1641)^(1/10))-1))</f>
        <v>0.0297075138313806</v>
      </c>
      <c r="R1761" s="3" t="n">
        <f aca="false">((G1761/G1762+G1761/1200+((1+G1762/1200)^(-119))*(1-G1761/G1762)))</f>
        <v>1.00290586325218</v>
      </c>
      <c r="S1761" s="3" t="n">
        <f aca="false">S1760*R1760*E1760/E1761</f>
        <v>49.5220366852335</v>
      </c>
      <c r="T1761" s="9"/>
      <c r="U1761" s="9"/>
      <c r="Y1761" s="28"/>
      <c r="Z1761" s="28"/>
    </row>
    <row r="1762" customFormat="false" ht="14.65" hidden="false" customHeight="false" outlineLevel="0" collapsed="false">
      <c r="A1762" s="11" t="n">
        <v>2017.02</v>
      </c>
      <c r="B1762" s="1" t="n">
        <v>2329.91</v>
      </c>
      <c r="C1762" s="2" t="n">
        <f aca="false">C1760/3+C1763*2/3</f>
        <v>46.1533333333333</v>
      </c>
      <c r="D1762" s="1" t="n">
        <f aca="false">D1760/3+D1763*2/3</f>
        <v>98.3766666666667</v>
      </c>
      <c r="E1762" s="1" t="n">
        <v>243.603</v>
      </c>
      <c r="F1762" s="34" t="n">
        <f aca="false">F1761+1/12</f>
        <v>2017.12499999987</v>
      </c>
      <c r="G1762" s="3" t="n">
        <v>2.42</v>
      </c>
      <c r="H1762" s="2" t="n">
        <v>3075.34768135039</v>
      </c>
      <c r="I1762" s="2" t="n">
        <v>60.919755120695</v>
      </c>
      <c r="J1762" s="4" t="n">
        <f aca="false">J1761*((H1762+(I1762/12))/H1761)</f>
        <v>1806002.05806568</v>
      </c>
      <c r="K1762" s="2" t="n">
        <f aca="false">D1762*$E$1862/E1762</f>
        <v>129.851562391815</v>
      </c>
      <c r="L1762" s="4" t="n">
        <f aca="false">K1762*(J1762/H1762)</f>
        <v>76255.5044897191</v>
      </c>
      <c r="M1762" s="26" t="n">
        <f aca="false">H1762/AVERAGE(K1642:K1761)</f>
        <v>28.6551065251841</v>
      </c>
      <c r="O1762" s="6" t="n">
        <f aca="false">J1762/AVERAGE(L1642:L1761)</f>
        <v>31.4274853621097</v>
      </c>
      <c r="Q1762" s="29" t="n">
        <f aca="false">1/M1762-(G1762/100-(((E1762/E1642)^(1/10))-1))</f>
        <v>0.0288484261142454</v>
      </c>
      <c r="R1762" s="3" t="n">
        <f aca="false">((G1762/G1763+G1762/1200+((1+G1763/1200)^(-119))*(1-G1762/G1763)))</f>
        <v>0.99674665450456</v>
      </c>
      <c r="S1762" s="3" t="n">
        <f aca="false">S1761*R1761*E1761/E1762</f>
        <v>49.5101761258959</v>
      </c>
      <c r="T1762" s="9"/>
      <c r="U1762" s="9"/>
      <c r="Y1762" s="28"/>
      <c r="Z1762" s="28"/>
    </row>
    <row r="1763" customFormat="false" ht="14.65" hidden="false" customHeight="false" outlineLevel="0" collapsed="false">
      <c r="A1763" s="11" t="n">
        <v>2017.03</v>
      </c>
      <c r="B1763" s="1" t="n">
        <v>2366.82</v>
      </c>
      <c r="C1763" s="2" t="n">
        <v>46.38</v>
      </c>
      <c r="D1763" s="1" t="n">
        <v>100.29</v>
      </c>
      <c r="E1763" s="1" t="n">
        <v>243.801</v>
      </c>
      <c r="F1763" s="34" t="n">
        <f aca="false">F1762+1/12</f>
        <v>2017.2083333332</v>
      </c>
      <c r="G1763" s="3" t="n">
        <v>2.48</v>
      </c>
      <c r="H1763" s="2" t="n">
        <v>3121.52959356196</v>
      </c>
      <c r="I1763" s="2" t="n">
        <v>61.1692239162268</v>
      </c>
      <c r="J1763" s="4" t="n">
        <f aca="false">J1762*((H1763+(I1763/12))/H1762)</f>
        <v>1836115.92380885</v>
      </c>
      <c r="K1763" s="2" t="n">
        <f aca="false">D1763*$E$1862/E1763</f>
        <v>132.269544341492</v>
      </c>
      <c r="L1763" s="4" t="n">
        <f aca="false">K1763*(J1763/H1763)</f>
        <v>77802.3111173598</v>
      </c>
      <c r="M1763" s="26" t="n">
        <f aca="false">H1763/AVERAGE(K1643:K1762)</f>
        <v>29.0869217424647</v>
      </c>
      <c r="O1763" s="6" t="n">
        <f aca="false">J1763/AVERAGE(L1643:L1762)</f>
        <v>31.8860262950057</v>
      </c>
      <c r="Q1763" s="29" t="n">
        <f aca="false">1/M1763-(G1763/100-(((E1763/E1643)^(1/10))-1))</f>
        <v>0.0268905110330753</v>
      </c>
      <c r="R1763" s="3" t="n">
        <f aca="false">((G1763/G1764+G1763/1200+((1+G1764/1200)^(-119))*(1-G1763/G1764)))</f>
        <v>1.0180137495985</v>
      </c>
      <c r="S1763" s="3" t="n">
        <f aca="false">S1762*R1762*E1762/E1763</f>
        <v>49.3090241475234</v>
      </c>
      <c r="T1763" s="9"/>
      <c r="U1763" s="9"/>
      <c r="Y1763" s="28"/>
      <c r="Z1763" s="28"/>
    </row>
    <row r="1764" customFormat="false" ht="14.65" hidden="false" customHeight="false" outlineLevel="0" collapsed="false">
      <c r="A1764" s="11" t="n">
        <v>2017.04</v>
      </c>
      <c r="B1764" s="1" t="n">
        <v>2359.31</v>
      </c>
      <c r="C1764" s="2" t="n">
        <f aca="false">C1763*2/3+C1766/3</f>
        <v>46.66</v>
      </c>
      <c r="D1764" s="1" t="n">
        <f aca="false">D1763*2/3+D1766/3</f>
        <v>101.533333333333</v>
      </c>
      <c r="E1764" s="1" t="n">
        <v>244.524</v>
      </c>
      <c r="F1764" s="34" t="n">
        <f aca="false">F1763+1/12</f>
        <v>2017.29166666653</v>
      </c>
      <c r="G1764" s="3" t="n">
        <v>2.3</v>
      </c>
      <c r="H1764" s="2" t="n">
        <v>3102.42453100718</v>
      </c>
      <c r="I1764" s="2" t="n">
        <v>61.3565528128118</v>
      </c>
      <c r="J1764" s="4" t="n">
        <f aca="false">J1763*((H1764+(I1764/12))/H1763)</f>
        <v>1827885.6753015</v>
      </c>
      <c r="K1764" s="2" t="n">
        <f aca="false">D1764*$E$1862/E1764</f>
        <v>133.513401820135</v>
      </c>
      <c r="L1764" s="4" t="n">
        <f aca="false">K1764*(J1764/H1764)</f>
        <v>78663.3912311702</v>
      </c>
      <c r="M1764" s="26" t="n">
        <f aca="false">H1764/AVERAGE(K1644:K1763)</f>
        <v>28.9042459562752</v>
      </c>
      <c r="O1764" s="6" t="n">
        <f aca="false">J1764/AVERAGE(L1644:L1763)</f>
        <v>31.6708213330815</v>
      </c>
      <c r="Q1764" s="29" t="n">
        <f aca="false">1/M1764-(G1764/100-(((E1764/E1644)^(1/10))-1))</f>
        <v>0.0285503708482296</v>
      </c>
      <c r="R1764" s="3" t="n">
        <f aca="false">((G1764/G1765+G1764/1200+((1+G1765/1200)^(-119))*(1-G1764/G1765)))</f>
        <v>1.00191666666667</v>
      </c>
      <c r="S1764" s="3" t="n">
        <f aca="false">S1763*R1763*E1763/E1764</f>
        <v>50.0488430475098</v>
      </c>
      <c r="T1764" s="9"/>
      <c r="U1764" s="9"/>
      <c r="Y1764" s="28"/>
      <c r="Z1764" s="28"/>
    </row>
    <row r="1765" customFormat="false" ht="14.65" hidden="false" customHeight="false" outlineLevel="0" collapsed="false">
      <c r="A1765" s="11" t="n">
        <v>2017.05</v>
      </c>
      <c r="B1765" s="1" t="n">
        <v>2395.35</v>
      </c>
      <c r="C1765" s="2" t="n">
        <f aca="false">C1763/3+C1766*2/3</f>
        <v>46.94</v>
      </c>
      <c r="D1765" s="1" t="n">
        <f aca="false">D1763/3+D1766*2/3</f>
        <v>102.776666666667</v>
      </c>
      <c r="E1765" s="1" t="n">
        <v>244.733</v>
      </c>
      <c r="F1765" s="34" t="n">
        <f aca="false">F1764+1/12</f>
        <v>2017.37499999987</v>
      </c>
      <c r="G1765" s="3" t="n">
        <v>2.3</v>
      </c>
      <c r="H1765" s="2" t="n">
        <v>3147.12617301304</v>
      </c>
      <c r="I1765" s="2" t="n">
        <v>61.672032296421</v>
      </c>
      <c r="J1765" s="4" t="n">
        <f aca="false">J1764*((H1765+(I1765/12))/H1764)</f>
        <v>1857250.96972673</v>
      </c>
      <c r="K1765" s="2" t="n">
        <f aca="false">D1765*$E$1862/E1765</f>
        <v>135.032933659675</v>
      </c>
      <c r="L1765" s="4" t="n">
        <f aca="false">K1765*(J1765/H1765)</f>
        <v>79688.5899062547</v>
      </c>
      <c r="M1765" s="26" t="n">
        <f aca="false">H1765/AVERAGE(K1645:K1764)</f>
        <v>29.3133449802714</v>
      </c>
      <c r="O1765" s="6" t="n">
        <f aca="false">J1765/AVERAGE(L1645:L1764)</f>
        <v>32.103121568919</v>
      </c>
      <c r="Q1765" s="29" t="n">
        <f aca="false">1/M1765-(G1765/100-(((E1765/E1645)^(1/10))-1))</f>
        <v>0.0275350158419583</v>
      </c>
      <c r="R1765" s="3" t="n">
        <f aca="false">((G1765/G1766+G1765/1200+((1+G1766/1200)^(-119))*(1-G1765/G1766)))</f>
        <v>1.01171377760442</v>
      </c>
      <c r="S1765" s="3" t="n">
        <f aca="false">S1764*R1764*E1764/E1765</f>
        <v>50.1019467692106</v>
      </c>
      <c r="T1765" s="9"/>
      <c r="U1765" s="9"/>
      <c r="Y1765" s="28"/>
      <c r="Z1765" s="28"/>
    </row>
    <row r="1766" customFormat="false" ht="14.65" hidden="false" customHeight="false" outlineLevel="0" collapsed="false">
      <c r="A1766" s="11" t="n">
        <v>2017.06</v>
      </c>
      <c r="B1766" s="1" t="n">
        <v>2433.99</v>
      </c>
      <c r="C1766" s="2" t="n">
        <v>47.22</v>
      </c>
      <c r="D1766" s="1" t="n">
        <v>104.02</v>
      </c>
      <c r="E1766" s="1" t="n">
        <v>244.955</v>
      </c>
      <c r="F1766" s="34" t="n">
        <f aca="false">F1765+1/12</f>
        <v>2017.4583333332</v>
      </c>
      <c r="G1766" s="3" t="n">
        <v>2.19</v>
      </c>
      <c r="H1766" s="2" t="n">
        <v>3194.99505043784</v>
      </c>
      <c r="I1766" s="2" t="n">
        <v>61.9836836970056</v>
      </c>
      <c r="J1766" s="4" t="n">
        <f aca="false">J1765*((H1766+(I1766/12))/H1765)</f>
        <v>1888548.66323814</v>
      </c>
      <c r="K1766" s="2" t="n">
        <f aca="false">D1766*$E$1862/E1766</f>
        <v>136.542625543467</v>
      </c>
      <c r="L1766" s="4" t="n">
        <f aca="false">K1766*(J1766/H1766)</f>
        <v>80709.7941856917</v>
      </c>
      <c r="M1766" s="26" t="n">
        <f aca="false">H1766/AVERAGE(K1646:K1765)</f>
        <v>29.7485032406328</v>
      </c>
      <c r="O1766" s="6" t="n">
        <f aca="false">J1766/AVERAGE(L1646:L1765)</f>
        <v>32.5625837944022</v>
      </c>
      <c r="Q1766" s="29" t="n">
        <f aca="false">1/M1766-(G1766/100-(((E1766/E1646)^(1/10))-1))</f>
        <v>0.0280313722755173</v>
      </c>
      <c r="R1766" s="3" t="n">
        <f aca="false">((G1766/G1767+G1766/1200+((1+G1767/1200)^(-119))*(1-G1766/G1767)))</f>
        <v>0.990318717834857</v>
      </c>
      <c r="S1766" s="3" t="n">
        <f aca="false">S1765*R1765*E1765/E1766</f>
        <v>50.6428911068662</v>
      </c>
      <c r="T1766" s="9"/>
      <c r="U1766" s="9"/>
      <c r="Y1766" s="28"/>
      <c r="Z1766" s="28"/>
    </row>
    <row r="1767" customFormat="false" ht="14.65" hidden="false" customHeight="false" outlineLevel="0" collapsed="false">
      <c r="A1767" s="11" t="n">
        <v>2017.07</v>
      </c>
      <c r="B1767" s="1" t="n">
        <v>2454.1</v>
      </c>
      <c r="C1767" s="2" t="n">
        <f aca="false">C1766*2/3+C1769/3</f>
        <v>47.5366666666667</v>
      </c>
      <c r="D1767" s="1" t="n">
        <f aca="false">D1766*2/3+D1769/3</f>
        <v>105.04</v>
      </c>
      <c r="E1767" s="1" t="n">
        <v>244.786</v>
      </c>
      <c r="F1767" s="34" t="n">
        <f aca="false">F1766+1/12</f>
        <v>2017.54166666653</v>
      </c>
      <c r="G1767" s="3" t="n">
        <v>2.32</v>
      </c>
      <c r="H1767" s="2" t="n">
        <v>3223.61663738939</v>
      </c>
      <c r="I1767" s="2" t="n">
        <v>62.4424390011411</v>
      </c>
      <c r="J1767" s="4" t="n">
        <f aca="false">J1766*((H1767+(I1767/12))/H1766)</f>
        <v>1908542.55707129</v>
      </c>
      <c r="K1767" s="2" t="n">
        <f aca="false">D1767*$E$1862/E1767</f>
        <v>137.976729388119</v>
      </c>
      <c r="L1767" s="4" t="n">
        <f aca="false">K1767*(J1767/H1767)</f>
        <v>81689.1366263672</v>
      </c>
      <c r="M1767" s="26" t="n">
        <f aca="false">H1767/AVERAGE(K1647:K1766)</f>
        <v>30.0022207440186</v>
      </c>
      <c r="O1767" s="6" t="n">
        <f aca="false">J1767/AVERAGE(L1647:L1766)</f>
        <v>32.8224408384885</v>
      </c>
      <c r="Q1767" s="29" t="n">
        <f aca="false">1/M1767-(G1767/100-(((E1767/E1647)^(1/10))-1))</f>
        <v>0.0264028165660061</v>
      </c>
      <c r="R1767" s="3" t="n">
        <f aca="false">((G1767/G1768+G1767/1200+((1+G1768/1200)^(-119))*(1-G1767/G1768)))</f>
        <v>1.0117210216152</v>
      </c>
      <c r="S1767" s="3" t="n">
        <f aca="false">S1766*R1766*E1766/E1767</f>
        <v>50.1872282933828</v>
      </c>
      <c r="T1767" s="9"/>
      <c r="U1767" s="9"/>
      <c r="Y1767" s="28"/>
      <c r="Z1767" s="28"/>
    </row>
    <row r="1768" customFormat="false" ht="14.65" hidden="false" customHeight="false" outlineLevel="0" collapsed="false">
      <c r="A1768" s="11" t="n">
        <v>2017.08</v>
      </c>
      <c r="B1768" s="1" t="n">
        <v>2456.22</v>
      </c>
      <c r="C1768" s="2" t="n">
        <f aca="false">C1766/3+C1769*2/3</f>
        <v>47.8533333333333</v>
      </c>
      <c r="D1768" s="1" t="n">
        <f aca="false">D1766/3+D1769*2/3</f>
        <v>106.06</v>
      </c>
      <c r="E1768" s="1" t="n">
        <v>245.519</v>
      </c>
      <c r="F1768" s="34" t="n">
        <f aca="false">F1767+1/12</f>
        <v>2017.62499999987</v>
      </c>
      <c r="G1768" s="3" t="n">
        <v>2.21</v>
      </c>
      <c r="H1768" s="2" t="n">
        <v>3216.76893128434</v>
      </c>
      <c r="I1768" s="2" t="n">
        <v>62.6707363041829</v>
      </c>
      <c r="J1768" s="4" t="n">
        <f aca="false">J1767*((H1768+(I1768/12))/H1767)</f>
        <v>1907580.38995939</v>
      </c>
      <c r="K1768" s="2" t="n">
        <f aca="false">D1768*$E$1862/E1768</f>
        <v>138.900633026365</v>
      </c>
      <c r="L1768" s="4" t="n">
        <f aca="false">K1768*(J1768/H1768)</f>
        <v>82369.6477347685</v>
      </c>
      <c r="M1768" s="26" t="n">
        <f aca="false">H1768/AVERAGE(K1648:K1767)</f>
        <v>29.9149593974975</v>
      </c>
      <c r="O1768" s="6" t="n">
        <f aca="false">J1768/AVERAGE(L1648:L1767)</f>
        <v>32.7101268622421</v>
      </c>
      <c r="Q1768" s="29" t="n">
        <f aca="false">1/M1768-(G1768/100-(((E1768/E1648)^(1/10))-1))</f>
        <v>0.0280905688960866</v>
      </c>
      <c r="R1768" s="3" t="n">
        <f aca="false">((G1768/G1769+G1768/1200+((1+G1769/1200)^(-119))*(1-G1768/G1769)))</f>
        <v>1.00273188467194</v>
      </c>
      <c r="S1768" s="3" t="n">
        <f aca="false">S1767*R1767*E1767/E1768</f>
        <v>50.6238830780449</v>
      </c>
      <c r="T1768" s="9"/>
      <c r="U1768" s="9"/>
      <c r="Y1768" s="28"/>
      <c r="Z1768" s="28"/>
    </row>
    <row r="1769" customFormat="false" ht="14.65" hidden="false" customHeight="false" outlineLevel="0" collapsed="false">
      <c r="A1769" s="11" t="n">
        <v>2017.09</v>
      </c>
      <c r="B1769" s="1" t="n">
        <v>2492.84</v>
      </c>
      <c r="C1769" s="2" t="n">
        <v>48.17</v>
      </c>
      <c r="D1769" s="1" t="n">
        <v>107.08</v>
      </c>
      <c r="E1769" s="1" t="n">
        <v>246.819</v>
      </c>
      <c r="F1769" s="34" t="n">
        <f aca="false">F1768+1/12</f>
        <v>2017.7083333332</v>
      </c>
      <c r="G1769" s="3" t="n">
        <v>2.2</v>
      </c>
      <c r="H1769" s="2" t="n">
        <v>3247.5326424627</v>
      </c>
      <c r="I1769" s="2" t="n">
        <v>62.7531840741596</v>
      </c>
      <c r="J1769" s="4" t="n">
        <f aca="false">J1768*((H1769+(I1769/12))/H1768)</f>
        <v>1928924.7313089</v>
      </c>
      <c r="K1769" s="2" t="n">
        <f aca="false">D1769*$E$1862/E1769</f>
        <v>139.497839955595</v>
      </c>
      <c r="L1769" s="4" t="n">
        <f aca="false">K1769*(J1769/H1769)</f>
        <v>82857.0065582054</v>
      </c>
      <c r="M1769" s="26" t="n">
        <f aca="false">H1769/AVERAGE(K1649:K1768)</f>
        <v>30.1681144106789</v>
      </c>
      <c r="O1769" s="6" t="n">
        <f aca="false">J1769/AVERAGE(L1649:L1768)</f>
        <v>32.9702807707014</v>
      </c>
      <c r="Q1769" s="29" t="n">
        <f aca="false">1/M1769-(G1769/100-(((E1769/E1649)^(1/10))-1))</f>
        <v>0.028167211336622</v>
      </c>
      <c r="R1769" s="3" t="n">
        <f aca="false">((G1769/G1770+G1769/1200+((1+G1770/1200)^(-119))*(1-G1769/G1770)))</f>
        <v>0.987698915185162</v>
      </c>
      <c r="S1769" s="3" t="n">
        <f aca="false">S1768*R1768*E1768/E1769</f>
        <v>50.4948163873929</v>
      </c>
      <c r="T1769" s="9"/>
      <c r="U1769" s="9"/>
      <c r="Y1769" s="28"/>
      <c r="Z1769" s="28"/>
    </row>
    <row r="1770" customFormat="false" ht="14.65" hidden="false" customHeight="false" outlineLevel="0" collapsed="false">
      <c r="A1770" s="11" t="n">
        <v>2017.1</v>
      </c>
      <c r="B1770" s="1" t="n">
        <v>2557</v>
      </c>
      <c r="C1770" s="2" t="n">
        <f aca="false">C1769*2/3+C1772/3</f>
        <v>48.4233333333333</v>
      </c>
      <c r="D1770" s="1" t="n">
        <f aca="false">D1769*2/3+D1772/3</f>
        <v>108.013333333333</v>
      </c>
      <c r="E1770" s="1" t="n">
        <v>246.663</v>
      </c>
      <c r="F1770" s="34" t="n">
        <f aca="false">F1769+1/12</f>
        <v>2017.79166666653</v>
      </c>
      <c r="G1770" s="3" t="n">
        <v>2.36</v>
      </c>
      <c r="H1770" s="2" t="n">
        <v>3333.22344251063</v>
      </c>
      <c r="I1770" s="2" t="n">
        <v>63.1231090462156</v>
      </c>
      <c r="J1770" s="4" t="n">
        <f aca="false">J1769*((H1770+(I1770/12))/H1769)</f>
        <v>1982946.58932214</v>
      </c>
      <c r="K1770" s="2" t="n">
        <f aca="false">D1770*$E$1862/E1770</f>
        <v>140.802727716223</v>
      </c>
      <c r="L1770" s="4" t="n">
        <f aca="false">K1770*(J1770/H1770)</f>
        <v>83764.048077688</v>
      </c>
      <c r="M1770" s="26" t="n">
        <f aca="false">H1770/AVERAGE(K1650:K1769)</f>
        <v>30.9203932903338</v>
      </c>
      <c r="O1770" s="6" t="n">
        <f aca="false">J1770/AVERAGE(L1650:L1769)</f>
        <v>33.7753504529593</v>
      </c>
      <c r="Q1770" s="29" t="n">
        <f aca="false">1/M1770-(G1770/100-(((E1770/E1650)^(1/10))-1))</f>
        <v>0.0254791571793293</v>
      </c>
      <c r="R1770" s="3" t="n">
        <f aca="false">((G1770/G1771+G1770/1200+((1+G1771/1200)^(-119))*(1-G1770/G1771)))</f>
        <v>1.00285049175572</v>
      </c>
      <c r="S1770" s="3" t="n">
        <f aca="false">S1769*R1769*E1769/E1770</f>
        <v>49.905217567</v>
      </c>
      <c r="T1770" s="9"/>
      <c r="U1770" s="9"/>
      <c r="Y1770" s="28"/>
      <c r="Z1770" s="28"/>
    </row>
    <row r="1771" customFormat="false" ht="14.65" hidden="false" customHeight="false" outlineLevel="0" collapsed="false">
      <c r="A1771" s="11" t="n">
        <v>2017.11</v>
      </c>
      <c r="B1771" s="1" t="n">
        <v>2593.61</v>
      </c>
      <c r="C1771" s="2" t="n">
        <f aca="false">C1769/3+C1772*2/3</f>
        <v>48.6766666666667</v>
      </c>
      <c r="D1771" s="1" t="n">
        <f aca="false">D1769/3+D1772*2/3</f>
        <v>108.946666666667</v>
      </c>
      <c r="E1771" s="1" t="n">
        <v>246.669</v>
      </c>
      <c r="F1771" s="34" t="n">
        <f aca="false">F1770+1/12</f>
        <v>2017.87499999987</v>
      </c>
      <c r="G1771" s="3" t="n">
        <v>2.35</v>
      </c>
      <c r="H1771" s="2" t="n">
        <v>3380.86482946783</v>
      </c>
      <c r="I1771" s="2" t="n">
        <v>63.4518028342975</v>
      </c>
      <c r="J1771" s="4" t="n">
        <f aca="false">J1770*((H1771+(I1771/12))/H1770)</f>
        <v>2014434.26351768</v>
      </c>
      <c r="K1771" s="2" t="n">
        <f aca="false">D1771*$E$1862/E1771</f>
        <v>142.015936714112</v>
      </c>
      <c r="L1771" s="4" t="n">
        <f aca="false">K1771*(J1771/H1771)</f>
        <v>84617.9256824939</v>
      </c>
      <c r="M1771" s="26" t="n">
        <f aca="false">H1771/AVERAGE(K1651:K1770)</f>
        <v>31.2989133338803</v>
      </c>
      <c r="O1771" s="6" t="n">
        <f aca="false">J1771/AVERAGE(L1651:L1770)</f>
        <v>34.1729359722271</v>
      </c>
      <c r="Q1771" s="29" t="n">
        <f aca="false">1/M1771-(G1771/100-(((E1771/E1651)^(1/10))-1))</f>
        <v>0.0245885658555861</v>
      </c>
      <c r="R1771" s="3" t="n">
        <f aca="false">((G1771/G1772+G1771/1200+((1+G1772/1200)^(-119))*(1-G1771/G1772)))</f>
        <v>0.997549792830244</v>
      </c>
      <c r="S1771" s="3" t="n">
        <f aca="false">S1770*R1770*E1770/E1771</f>
        <v>50.0462546188176</v>
      </c>
      <c r="T1771" s="9"/>
      <c r="U1771" s="9"/>
      <c r="Y1771" s="28"/>
      <c r="Z1771" s="28"/>
    </row>
    <row r="1772" customFormat="false" ht="14.65" hidden="false" customHeight="false" outlineLevel="0" collapsed="false">
      <c r="A1772" s="11" t="n">
        <v>2017.12</v>
      </c>
      <c r="B1772" s="1" t="n">
        <v>2664.34</v>
      </c>
      <c r="C1772" s="2" t="n">
        <v>48.93</v>
      </c>
      <c r="D1772" s="1" t="n">
        <v>109.88</v>
      </c>
      <c r="E1772" s="1" t="n">
        <v>246.524</v>
      </c>
      <c r="F1772" s="34" t="n">
        <f aca="false">F1771+1/12</f>
        <v>2017.9583333332</v>
      </c>
      <c r="G1772" s="3" t="n">
        <v>2.4</v>
      </c>
      <c r="H1772" s="2" t="n">
        <v>3475.10673313755</v>
      </c>
      <c r="I1772" s="2" t="n">
        <v>63.819547224611</v>
      </c>
      <c r="J1772" s="4" t="n">
        <f aca="false">J1771*((H1772+(I1772/12))/H1771)</f>
        <v>2073755.61672519</v>
      </c>
      <c r="K1772" s="2" t="n">
        <f aca="false">D1772*$E$1862/E1772</f>
        <v>143.316816861644</v>
      </c>
      <c r="L1772" s="4" t="n">
        <f aca="false">K1772*(J1772/H1772)</f>
        <v>85523.7196325408</v>
      </c>
      <c r="M1772" s="26" t="n">
        <f aca="false">H1772/AVERAGE(K1652:K1771)</f>
        <v>32.086132007706</v>
      </c>
      <c r="O1772" s="6" t="n">
        <f aca="false">J1772/AVERAGE(L1652:L1771)</f>
        <v>35.0171411066058</v>
      </c>
      <c r="Q1772" s="29" t="n">
        <f aca="false">1/M1772-(G1772/100-(((E1772/E1652)^(1/10))-1))</f>
        <v>0.0233131297724968</v>
      </c>
      <c r="R1772" s="3" t="n">
        <f aca="false">((G1772/G1773+G1772/1200+((1+G1773/1200)^(-119))*(1-G1772/G1773)))</f>
        <v>0.986265402854105</v>
      </c>
      <c r="S1772" s="3" t="n">
        <f aca="false">S1771*R1771*E1771/E1772</f>
        <v>49.9529949096849</v>
      </c>
      <c r="T1772" s="9"/>
      <c r="U1772" s="9"/>
      <c r="Y1772" s="28"/>
      <c r="Z1772" s="28"/>
    </row>
    <row r="1773" customFormat="false" ht="14.65" hidden="false" customHeight="false" outlineLevel="0" collapsed="false">
      <c r="A1773" s="11" t="n">
        <v>2018.01</v>
      </c>
      <c r="B1773" s="1" t="n">
        <v>2789.8</v>
      </c>
      <c r="C1773" s="2" t="n">
        <f aca="false">C1772*2/3+C1775/3</f>
        <v>49.2866666666667</v>
      </c>
      <c r="D1773" s="1" t="n">
        <f aca="false">D1772*2/3+D1775/3</f>
        <v>111.733333333333</v>
      </c>
      <c r="E1773" s="1" t="n">
        <v>247.867</v>
      </c>
      <c r="F1773" s="34" t="n">
        <f aca="false">F1772+1/12</f>
        <v>2018.04166666653</v>
      </c>
      <c r="G1773" s="3" t="n">
        <v>2.58</v>
      </c>
      <c r="H1773" s="2" t="n">
        <v>3619.02904218795</v>
      </c>
      <c r="I1773" s="2" t="n">
        <v>63.936439192524</v>
      </c>
      <c r="J1773" s="4" t="n">
        <f aca="false">J1772*((H1773+(I1773/12))/H1772)</f>
        <v>2162820.14520083</v>
      </c>
      <c r="K1773" s="2" t="n">
        <f aca="false">D1773*$E$1862/E1773</f>
        <v>144.94450437802</v>
      </c>
      <c r="L1773" s="4" t="n">
        <f aca="false">K1773*(J1773/H1773)</f>
        <v>86622.375877759</v>
      </c>
      <c r="M1773" s="26" t="n">
        <f aca="false">H1773/AVERAGE(K1653:K1772)</f>
        <v>33.3073438280307</v>
      </c>
      <c r="O1773" s="6" t="n">
        <f aca="false">J1773/AVERAGE(L1653:L1772)</f>
        <v>36.3339404116959</v>
      </c>
      <c r="Q1773" s="29" t="n">
        <f aca="false">1/M1773-(G1773/100-(((E1773/E1653)^(1/10))-1))</f>
        <v>0.0204186633335549</v>
      </c>
      <c r="R1773" s="3" t="n">
        <f aca="false">((G1773/G1774+G1773/1200+((1+G1774/1200)^(-119))*(1-G1773/G1774)))</f>
        <v>0.977998474173678</v>
      </c>
      <c r="S1773" s="3" t="n">
        <f aca="false">S1772*R1772*E1772/E1773</f>
        <v>48.9999712776555</v>
      </c>
      <c r="T1773" s="9"/>
      <c r="U1773" s="9"/>
      <c r="Y1773" s="28"/>
      <c r="Z1773" s="28"/>
    </row>
    <row r="1774" customFormat="false" ht="14.65" hidden="false" customHeight="false" outlineLevel="0" collapsed="false">
      <c r="A1774" s="11" t="n">
        <v>2018.02</v>
      </c>
      <c r="B1774" s="1" t="n">
        <v>2705.16</v>
      </c>
      <c r="C1774" s="2" t="n">
        <f aca="false">C1772/3+C1775*2/3</f>
        <v>49.6433333333333</v>
      </c>
      <c r="D1774" s="1" t="n">
        <f aca="false">D1772/3+D1775*2/3</f>
        <v>113.586666666667</v>
      </c>
      <c r="E1774" s="1" t="n">
        <v>248.991</v>
      </c>
      <c r="F1774" s="34" t="n">
        <f aca="false">F1773+1/12</f>
        <v>2018.12499999987</v>
      </c>
      <c r="G1774" s="3" t="n">
        <v>2.86</v>
      </c>
      <c r="H1774" s="2" t="n">
        <v>3493.38954709206</v>
      </c>
      <c r="I1774" s="2" t="n">
        <v>64.1084082824948</v>
      </c>
      <c r="J1774" s="4" t="n">
        <f aca="false">J1773*((H1774+(I1774/12))/H1773)</f>
        <v>2090927.64357933</v>
      </c>
      <c r="K1774" s="2" t="n">
        <f aca="false">D1774*$E$1862/E1774</f>
        <v>146.683550703975</v>
      </c>
      <c r="L1774" s="4" t="n">
        <f aca="false">K1774*(J1774/H1774)</f>
        <v>87795.7315927207</v>
      </c>
      <c r="M1774" s="26" t="n">
        <f aca="false">H1774/AVERAGE(K1654:K1773)</f>
        <v>32.0353823392503</v>
      </c>
      <c r="O1774" s="6" t="n">
        <f aca="false">J1774/AVERAGE(L1654:L1773)</f>
        <v>34.9340847841563</v>
      </c>
      <c r="Q1774" s="29" t="n">
        <f aca="false">1/M1774-(G1774/100-(((E1774/E1654)^(1/10))-1))</f>
        <v>0.0189758375966554</v>
      </c>
      <c r="R1774" s="3" t="n">
        <f aca="false">((G1774/G1775+G1774/1200+((1+G1775/1200)^(-119))*(1-G1774/G1775)))</f>
        <v>1.00411008393878</v>
      </c>
      <c r="S1774" s="3" t="n">
        <f aca="false">S1773*R1773*E1773/E1774</f>
        <v>47.7055671868337</v>
      </c>
      <c r="T1774" s="9"/>
      <c r="U1774" s="9"/>
      <c r="Y1774" s="28"/>
      <c r="Z1774" s="28"/>
    </row>
    <row r="1775" customFormat="false" ht="14.65" hidden="false" customHeight="false" outlineLevel="0" collapsed="false">
      <c r="A1775" s="11" t="n">
        <v>2018.03</v>
      </c>
      <c r="B1775" s="1" t="n">
        <v>2702.77</v>
      </c>
      <c r="C1775" s="2" t="n">
        <v>50</v>
      </c>
      <c r="D1775" s="1" t="n">
        <v>115.44</v>
      </c>
      <c r="E1775" s="1" t="n">
        <v>249.554</v>
      </c>
      <c r="F1775" s="34" t="n">
        <f aca="false">F1774+1/12</f>
        <v>2018.2083333332</v>
      </c>
      <c r="G1775" s="3" t="n">
        <v>2.84</v>
      </c>
      <c r="H1775" s="2" t="n">
        <v>3482.42893858644</v>
      </c>
      <c r="I1775" s="2" t="n">
        <v>64.4233312229017</v>
      </c>
      <c r="J1775" s="4" t="n">
        <f aca="false">J1774*((H1775+(I1775/12))/H1774)</f>
        <v>2087580.61853528</v>
      </c>
      <c r="K1775" s="2" t="n">
        <f aca="false">D1775*$E$1862/E1775</f>
        <v>148.740587127435</v>
      </c>
      <c r="L1775" s="4" t="n">
        <f aca="false">K1775*(J1775/H1775)</f>
        <v>89164.1932549617</v>
      </c>
      <c r="M1775" s="26" t="n">
        <f aca="false">H1775/AVERAGE(K1655:K1774)</f>
        <v>31.8084090576431</v>
      </c>
      <c r="O1775" s="6" t="n">
        <f aca="false">J1775/AVERAGE(L1655:L1774)</f>
        <v>34.6757286473025</v>
      </c>
      <c r="Q1775" s="29" t="n">
        <f aca="false">1/M1775-(G1775/100-(((E1775/E1655)^(1/10))-1))</f>
        <v>0.0187511323837986</v>
      </c>
      <c r="R1775" s="3" t="n">
        <f aca="false">((G1775/G1776+G1775/1200+((1+G1776/1200)^(-119))*(1-G1775/G1776)))</f>
        <v>0.99978023319016</v>
      </c>
      <c r="S1775" s="3" t="n">
        <f aca="false">S1774*R1774*E1774/E1775</f>
        <v>47.7935737845825</v>
      </c>
      <c r="T1775" s="9"/>
      <c r="U1775" s="9"/>
      <c r="Y1775" s="28"/>
      <c r="Z1775" s="28"/>
    </row>
    <row r="1776" customFormat="false" ht="14.65" hidden="false" customHeight="false" outlineLevel="0" collapsed="false">
      <c r="A1776" s="11" t="n">
        <v>2018.04</v>
      </c>
      <c r="B1776" s="1" t="n">
        <v>2653.63</v>
      </c>
      <c r="C1776" s="2" t="n">
        <f aca="false">C1775*2/3+C1778/3</f>
        <v>50.33</v>
      </c>
      <c r="D1776" s="1" t="n">
        <f aca="false">D1775*2/3+D1778/3</f>
        <v>117.786666666667</v>
      </c>
      <c r="E1776" s="1" t="n">
        <v>250.546</v>
      </c>
      <c r="F1776" s="34" t="n">
        <f aca="false">F1775+1/12</f>
        <v>2018.29166666653</v>
      </c>
      <c r="G1776" s="3" t="n">
        <v>2.87</v>
      </c>
      <c r="H1776" s="2" t="n">
        <v>3405.57621139432</v>
      </c>
      <c r="I1776" s="2" t="n">
        <v>64.5917670208265</v>
      </c>
      <c r="J1776" s="4" t="n">
        <f aca="false">J1775*((H1776+(I1776/12))/H1775)</f>
        <v>2044737.08710366</v>
      </c>
      <c r="K1776" s="2" t="n">
        <f aca="false">D1776*$E$1862/E1776</f>
        <v>151.163300844289</v>
      </c>
      <c r="L1776" s="4" t="n">
        <f aca="false">K1776*(J1776/H1776)</f>
        <v>90759.7388104783</v>
      </c>
      <c r="M1776" s="26" t="n">
        <f aca="false">H1776/AVERAGE(K1656:K1775)</f>
        <v>30.9701792933252</v>
      </c>
      <c r="O1776" s="6" t="n">
        <f aca="false">J1776/AVERAGE(L1656:L1775)</f>
        <v>33.7537212506935</v>
      </c>
      <c r="Q1776" s="29" t="n">
        <f aca="false">1/M1776-(G1776/100-(((E1776/E1656)^(1/10))-1))</f>
        <v>0.0190908600638814</v>
      </c>
      <c r="R1776" s="3" t="n">
        <f aca="false">((G1776/G1777+G1776/1200+((1+G1777/1200)^(-119))*(1-G1776/G1777)))</f>
        <v>0.993298828410901</v>
      </c>
      <c r="S1776" s="3" t="n">
        <f aca="false">S1775*R1775*E1775/E1776</f>
        <v>47.5938803112488</v>
      </c>
      <c r="T1776" s="9"/>
      <c r="U1776" s="9"/>
      <c r="Y1776" s="28"/>
      <c r="Z1776" s="28"/>
    </row>
    <row r="1777" customFormat="false" ht="14.65" hidden="false" customHeight="false" outlineLevel="0" collapsed="false">
      <c r="A1777" s="11" t="n">
        <v>2018.05</v>
      </c>
      <c r="B1777" s="1" t="n">
        <v>2701.49</v>
      </c>
      <c r="C1777" s="2" t="n">
        <f aca="false">C1775/3+C1778*2/3</f>
        <v>50.66</v>
      </c>
      <c r="D1777" s="1" t="n">
        <f aca="false">D1775/3+D1778*2/3</f>
        <v>120.133333333333</v>
      </c>
      <c r="E1777" s="1" t="n">
        <v>251.588</v>
      </c>
      <c r="F1777" s="34" t="n">
        <f aca="false">F1776+1/12</f>
        <v>2018.37499999987</v>
      </c>
      <c r="G1777" s="3" t="n">
        <v>2.976</v>
      </c>
      <c r="H1777" s="2" t="n">
        <v>3452.63882848149</v>
      </c>
      <c r="I1777" s="2" t="n">
        <v>64.7460042609346</v>
      </c>
      <c r="J1777" s="4" t="n">
        <f aca="false">J1776*((H1777+(I1777/12))/H1776)</f>
        <v>2076233.38951936</v>
      </c>
      <c r="K1777" s="2" t="n">
        <f aca="false">D1777*$E$1862/E1777</f>
        <v>153.536385943156</v>
      </c>
      <c r="L1777" s="4" t="n">
        <f aca="false">K1777*(J1777/H1777)</f>
        <v>92328.6178593762</v>
      </c>
      <c r="M1777" s="26" t="n">
        <f aca="false">H1777/AVERAGE(K1657:K1776)</f>
        <v>31.2436150748646</v>
      </c>
      <c r="O1777" s="6" t="n">
        <f aca="false">J1777/AVERAGE(L1657:L1776)</f>
        <v>34.0441870614189</v>
      </c>
      <c r="Q1777" s="29" t="n">
        <f aca="false">1/M1777-(G1777/100-(((E1777/E1657)^(1/10))-1))</f>
        <v>0.0173182662553253</v>
      </c>
      <c r="R1777" s="3" t="n">
        <f aca="false">((G1777/G1778+G1777/1200+((1+G1778/1200)^(-119))*(1-G1777/G1778)))</f>
        <v>1.00815934729909</v>
      </c>
      <c r="S1777" s="3" t="n">
        <f aca="false">S1776*R1776*E1776/E1777</f>
        <v>47.0791472901918</v>
      </c>
      <c r="T1777" s="9"/>
      <c r="U1777" s="9"/>
      <c r="Y1777" s="28"/>
      <c r="Z1777" s="28"/>
    </row>
    <row r="1778" customFormat="false" ht="14.65" hidden="false" customHeight="false" outlineLevel="0" collapsed="false">
      <c r="A1778" s="11" t="n">
        <v>2018.06</v>
      </c>
      <c r="B1778" s="1" t="n">
        <v>2754.35</v>
      </c>
      <c r="C1778" s="2" t="n">
        <v>50.99</v>
      </c>
      <c r="D1778" s="1" t="n">
        <v>122.48</v>
      </c>
      <c r="E1778" s="1" t="n">
        <v>251.989</v>
      </c>
      <c r="F1778" s="34" t="n">
        <f aca="false">F1777+1/12</f>
        <v>2018.4583333332</v>
      </c>
      <c r="G1778" s="3" t="n">
        <v>2.91</v>
      </c>
      <c r="H1778" s="2" t="n">
        <v>3514.59471524551</v>
      </c>
      <c r="I1778" s="2" t="n">
        <v>65.064056685014</v>
      </c>
      <c r="J1778" s="4" t="n">
        <f aca="false">J1777*((H1778+(I1778/12))/H1777)</f>
        <v>2116750.87048735</v>
      </c>
      <c r="K1778" s="2" t="n">
        <f aca="false">D1778*$E$1862/E1778</f>
        <v>156.286441709757</v>
      </c>
      <c r="L1778" s="4" t="n">
        <f aca="false">K1778*(J1778/H1778)</f>
        <v>94127.3427913266</v>
      </c>
      <c r="M1778" s="26" t="n">
        <f aca="false">H1778/AVERAGE(K1658:K1777)</f>
        <v>31.6305564964546</v>
      </c>
      <c r="O1778" s="6" t="n">
        <f aca="false">J1778/AVERAGE(L1658:L1777)</f>
        <v>34.4589196336743</v>
      </c>
      <c r="Q1778" s="29" t="n">
        <f aca="false">1/M1778-(G1778/100-(((E1778/E1658)^(1/10))-1))</f>
        <v>0.0167309792950137</v>
      </c>
      <c r="R1778" s="3" t="n">
        <f aca="false">((G1778/G1779+G1778/1200+((1+G1779/1200)^(-119))*(1-G1778/G1779)))</f>
        <v>1.00414765058715</v>
      </c>
      <c r="S1778" s="3" t="n">
        <f aca="false">S1777*R1777*E1777/E1778</f>
        <v>47.3877522166687</v>
      </c>
      <c r="T1778" s="9"/>
      <c r="U1778" s="9"/>
      <c r="Y1778" s="28"/>
      <c r="Z1778" s="28"/>
    </row>
    <row r="1779" customFormat="false" ht="14.65" hidden="false" customHeight="false" outlineLevel="0" collapsed="false">
      <c r="A1779" s="11" t="n">
        <v>2018.07</v>
      </c>
      <c r="B1779" s="1" t="n">
        <v>2793.64</v>
      </c>
      <c r="C1779" s="2" t="n">
        <f aca="false">C1778*2/3+C1781/3</f>
        <v>51.44</v>
      </c>
      <c r="D1779" s="1" t="n">
        <f aca="false">D1778*2/3+D1781/3</f>
        <v>125.116666666667</v>
      </c>
      <c r="E1779" s="1" t="n">
        <v>252.006</v>
      </c>
      <c r="F1779" s="34" t="n">
        <f aca="false">F1778+1/12</f>
        <v>2018.54166666653</v>
      </c>
      <c r="G1779" s="3" t="n">
        <v>2.89</v>
      </c>
      <c r="H1779" s="2" t="n">
        <v>3564.48891248621</v>
      </c>
      <c r="I1779" s="2" t="n">
        <v>65.6338360197773</v>
      </c>
      <c r="J1779" s="4" t="n">
        <f aca="false">J1778*((H1779+(I1779/12))/H1778)</f>
        <v>2150095.00683794</v>
      </c>
      <c r="K1779" s="2" t="n">
        <f aca="false">D1779*$E$1862/E1779</f>
        <v>159.640100764797</v>
      </c>
      <c r="L1779" s="4" t="n">
        <f aca="false">K1779*(J1779/H1779)</f>
        <v>96294.6980542257</v>
      </c>
      <c r="M1779" s="26" t="n">
        <f aca="false">H1779/AVERAGE(K1659:K1778)</f>
        <v>31.886366962159</v>
      </c>
      <c r="O1779" s="6" t="n">
        <f aca="false">J1779/AVERAGE(L1659:L1778)</f>
        <v>34.7317775713253</v>
      </c>
      <c r="Q1779" s="29" t="n">
        <f aca="false">1/M1779-(G1779/100-(((E1779/E1659)^(1/10))-1))</f>
        <v>0.0161531508509479</v>
      </c>
      <c r="R1779" s="3" t="n">
        <f aca="false">((G1779/G1780+G1779/1200+((1+G1780/1200)^(-119))*(1-G1779/G1780)))</f>
        <v>1.00240833333333</v>
      </c>
      <c r="S1779" s="3" t="n">
        <f aca="false">S1778*R1778*E1778/E1779</f>
        <v>47.5810900794142</v>
      </c>
      <c r="T1779" s="9"/>
      <c r="U1779" s="9"/>
      <c r="Y1779" s="28"/>
      <c r="Z1779" s="28"/>
    </row>
    <row r="1780" customFormat="false" ht="14.65" hidden="false" customHeight="false" outlineLevel="0" collapsed="false">
      <c r="A1780" s="11" t="n">
        <v>2018.08</v>
      </c>
      <c r="B1780" s="1" t="n">
        <v>2857.82</v>
      </c>
      <c r="C1780" s="2" t="n">
        <f aca="false">C1778/3+C1781*2/3</f>
        <v>51.89</v>
      </c>
      <c r="D1780" s="1" t="n">
        <f aca="false">D1778/3+D1781*2/3</f>
        <v>127.753333333333</v>
      </c>
      <c r="E1780" s="1" t="n">
        <v>252.146</v>
      </c>
      <c r="F1780" s="34" t="n">
        <f aca="false">F1779+1/12</f>
        <v>2018.62499999987</v>
      </c>
      <c r="G1780" s="3" t="n">
        <v>2.89</v>
      </c>
      <c r="H1780" s="2" t="n">
        <v>3644.35350328778</v>
      </c>
      <c r="I1780" s="2" t="n">
        <v>66.171243565236</v>
      </c>
      <c r="J1780" s="4" t="n">
        <f aca="false">J1779*((H1780+(I1780/12))/H1779)</f>
        <v>2201595.4231514</v>
      </c>
      <c r="K1780" s="2" t="n">
        <f aca="false">D1780*$E$1862/E1780</f>
        <v>162.913797191574</v>
      </c>
      <c r="L1780" s="4" t="n">
        <f aca="false">K1780*(J1780/H1780)</f>
        <v>98418.0788009749</v>
      </c>
      <c r="M1780" s="26" t="n">
        <f aca="false">H1780/AVERAGE(K1660:K1779)</f>
        <v>32.3902768803011</v>
      </c>
      <c r="O1780" s="6" t="n">
        <f aca="false">J1780/AVERAGE(L1660:L1779)</f>
        <v>35.2746294082956</v>
      </c>
      <c r="Q1780" s="29" t="n">
        <f aca="false">1/M1780-(G1780/100-(((E1780/E1660)^(1/10))-1))</f>
        <v>0.0161270836525876</v>
      </c>
      <c r="R1780" s="3" t="n">
        <f aca="false">((G1780/G1781+G1780/1200+((1+G1781/1200)^(-119))*(1-G1780/G1781)))</f>
        <v>0.992983106398944</v>
      </c>
      <c r="S1780" s="3" t="n">
        <f aca="false">S1779*R1779*E1779/E1780</f>
        <v>47.6691989469149</v>
      </c>
      <c r="T1780" s="9"/>
      <c r="U1780" s="9"/>
      <c r="Y1780" s="28"/>
      <c r="Z1780" s="28"/>
    </row>
    <row r="1781" customFormat="false" ht="14.65" hidden="false" customHeight="false" outlineLevel="0" collapsed="false">
      <c r="A1781" s="11" t="n">
        <v>2018.09</v>
      </c>
      <c r="B1781" s="1" t="n">
        <v>2901.5</v>
      </c>
      <c r="C1781" s="2" t="n">
        <v>52.34</v>
      </c>
      <c r="D1781" s="1" t="n">
        <v>130.39</v>
      </c>
      <c r="E1781" s="1" t="n">
        <v>252.439</v>
      </c>
      <c r="F1781" s="34" t="n">
        <f aca="false">F1780+1/12</f>
        <v>2018.7083333332</v>
      </c>
      <c r="G1781" s="3" t="n">
        <v>3</v>
      </c>
      <c r="H1781" s="2" t="n">
        <v>3695.76061147446</v>
      </c>
      <c r="I1781" s="2" t="n">
        <v>66.6676237823791</v>
      </c>
      <c r="J1781" s="4" t="n">
        <f aca="false">J1780*((H1781+(I1781/12))/H1780)</f>
        <v>2236007.26472241</v>
      </c>
      <c r="K1781" s="2" t="n">
        <f aca="false">D1781*$E$1862/E1781</f>
        <v>166.083138421559</v>
      </c>
      <c r="L1781" s="4" t="n">
        <f aca="false">K1781*(J1781/H1781)</f>
        <v>100483.538599743</v>
      </c>
      <c r="M1781" s="26" t="n">
        <f aca="false">H1781/AVERAGE(K1661:K1780)</f>
        <v>32.6228911205002</v>
      </c>
      <c r="O1781" s="6" t="n">
        <f aca="false">J1781/AVERAGE(L1661:L1780)</f>
        <v>35.5220185122414</v>
      </c>
      <c r="Q1781" s="29" t="n">
        <f aca="false">1/M1781-(G1781/100-(((E1781/E1661)^(1/10))-1))</f>
        <v>0.0150651115839449</v>
      </c>
      <c r="R1781" s="3" t="n">
        <f aca="false">((G1781/G1782+G1781/1200+((1+G1782/1200)^(-119))*(1-G1781/G1782)))</f>
        <v>0.989738410387535</v>
      </c>
      <c r="S1781" s="3" t="n">
        <f aca="false">S1780*R1780*E1780/E1781</f>
        <v>47.2797689680057</v>
      </c>
      <c r="T1781" s="9"/>
      <c r="U1781" s="9"/>
      <c r="Y1781" s="28"/>
      <c r="Z1781" s="28"/>
    </row>
    <row r="1782" customFormat="false" ht="14.65" hidden="false" customHeight="false" outlineLevel="0" collapsed="false">
      <c r="A1782" s="11" t="n">
        <v>2018.1</v>
      </c>
      <c r="B1782" s="1" t="n">
        <v>2785.46</v>
      </c>
      <c r="C1782" s="2" t="n">
        <f aca="false">C1781*2/3+C1784/3</f>
        <v>52.81</v>
      </c>
      <c r="D1782" s="1" t="n">
        <f aca="false">D1781*2/3+D1784/3</f>
        <v>131.056666666667</v>
      </c>
      <c r="E1782" s="1" t="n">
        <v>252.885</v>
      </c>
      <c r="F1782" s="34" t="n">
        <f aca="false">F1781+1/12</f>
        <v>2018.79166666653</v>
      </c>
      <c r="G1782" s="3" t="n">
        <v>3.15</v>
      </c>
      <c r="H1782" s="2" t="n">
        <v>3541.69831868241</v>
      </c>
      <c r="I1782" s="2" t="n">
        <v>67.1476482195464</v>
      </c>
      <c r="J1782" s="4" t="n">
        <f aca="false">J1781*((H1782+(I1782/12))/H1781)</f>
        <v>2146182.04197851</v>
      </c>
      <c r="K1782" s="2" t="n">
        <f aca="false">D1782*$E$1862/E1782</f>
        <v>166.637889607266</v>
      </c>
      <c r="L1782" s="4" t="n">
        <f aca="false">K1782*(J1782/H1782)</f>
        <v>100978.46118112</v>
      </c>
      <c r="M1782" s="26" t="n">
        <f aca="false">H1782/AVERAGE(K1662:K1781)</f>
        <v>31.0379610780065</v>
      </c>
      <c r="O1782" s="6" t="n">
        <f aca="false">J1782/AVERAGE(L1662:L1781)</f>
        <v>33.7937438499361</v>
      </c>
      <c r="Q1782" s="29" t="n">
        <f aca="false">1/M1782-(G1782/100-(((E1782/E1662)^(1/10))-1))</f>
        <v>0.0163400871283167</v>
      </c>
      <c r="R1782" s="3" t="n">
        <f aca="false">((G1782/G1783+G1782/1200+((1+G1783/1200)^(-119))*(1-G1782/G1783)))</f>
        <v>1.00518094337454</v>
      </c>
      <c r="S1782" s="3" t="n">
        <f aca="false">S1781*R1781*E1781/E1782</f>
        <v>46.7120741962528</v>
      </c>
      <c r="T1782" s="9"/>
      <c r="U1782" s="9"/>
      <c r="Y1782" s="28"/>
      <c r="Z1782" s="28"/>
    </row>
    <row r="1783" customFormat="false" ht="14.65" hidden="false" customHeight="false" outlineLevel="0" collapsed="false">
      <c r="A1783" s="11" t="n">
        <v>2018.11</v>
      </c>
      <c r="B1783" s="1" t="n">
        <v>2723.23</v>
      </c>
      <c r="C1783" s="2" t="n">
        <f aca="false">C1781/3+C1784*2/3</f>
        <v>53.28</v>
      </c>
      <c r="D1783" s="1" t="n">
        <f aca="false">D1781/3+D1784*2/3</f>
        <v>131.723333333333</v>
      </c>
      <c r="E1783" s="1" t="n">
        <v>252.038</v>
      </c>
      <c r="F1783" s="34" t="n">
        <f aca="false">F1782+1/12</f>
        <v>2018.87499999987</v>
      </c>
      <c r="G1783" s="3" t="n">
        <v>3.12</v>
      </c>
      <c r="H1783" s="2" t="n">
        <v>3474.20952657933</v>
      </c>
      <c r="I1783" s="2" t="n">
        <v>67.9729158301526</v>
      </c>
      <c r="J1783" s="4" t="n">
        <f aca="false">J1782*((H1783+(I1783/12))/H1782)</f>
        <v>2108717.98732656</v>
      </c>
      <c r="K1783" s="2" t="n">
        <f aca="false">D1783*$E$1862/E1783</f>
        <v>168.048405584343</v>
      </c>
      <c r="L1783" s="4" t="n">
        <f aca="false">K1783*(J1783/H1783)</f>
        <v>101999.22972008</v>
      </c>
      <c r="M1783" s="26" t="n">
        <f aca="false">H1783/AVERAGE(K1663:K1782)</f>
        <v>30.1955834067052</v>
      </c>
      <c r="O1783" s="6" t="n">
        <f aca="false">J1783/AVERAGE(L1663:L1782)</f>
        <v>32.880333947032</v>
      </c>
      <c r="Q1783" s="29" t="n">
        <f aca="false">1/M1783-(G1783/100-(((E1783/E1663)^(1/10))-1))</f>
        <v>0.0191635407465583</v>
      </c>
      <c r="R1783" s="3" t="n">
        <f aca="false">((G1783/G1784+G1783/1200+((1+G1784/1200)^(-119))*(1-G1783/G1784)))</f>
        <v>1.02764979720232</v>
      </c>
      <c r="S1783" s="3" t="n">
        <f aca="false">S1782*R1782*E1782/E1783</f>
        <v>47.1118809161024</v>
      </c>
      <c r="T1783" s="9"/>
      <c r="U1783" s="9"/>
      <c r="Y1783" s="28"/>
      <c r="Z1783" s="28"/>
    </row>
    <row r="1784" customFormat="false" ht="14.65" hidden="false" customHeight="false" outlineLevel="0" collapsed="false">
      <c r="A1784" s="11" t="n">
        <v>2018.12</v>
      </c>
      <c r="B1784" s="1" t="n">
        <v>2567.31</v>
      </c>
      <c r="C1784" s="2" t="n">
        <v>53.75</v>
      </c>
      <c r="D1784" s="1" t="n">
        <v>132.39</v>
      </c>
      <c r="E1784" s="1" t="n">
        <v>251.233</v>
      </c>
      <c r="F1784" s="34" t="n">
        <f aca="false">F1783+1/12</f>
        <v>2018.9583333332</v>
      </c>
      <c r="G1784" s="3" t="n">
        <v>2.83</v>
      </c>
      <c r="H1784" s="2" t="n">
        <v>3285.78646921384</v>
      </c>
      <c r="I1784" s="2" t="n">
        <v>68.7922466395736</v>
      </c>
      <c r="J1784" s="4" t="n">
        <f aca="false">J1783*((H1784+(I1784/12))/H1783)</f>
        <v>1997831.62117912</v>
      </c>
      <c r="K1784" s="2" t="n">
        <f aca="false">D1784*$E$1862/E1784</f>
        <v>169.440102932338</v>
      </c>
      <c r="L1784" s="4" t="n">
        <f aca="false">K1784*(J1784/H1784)</f>
        <v>103023.370114207</v>
      </c>
      <c r="M1784" s="26" t="n">
        <f aca="false">H1784/AVERAGE(K1664:K1783)</f>
        <v>28.2918570120729</v>
      </c>
      <c r="O1784" s="6" t="n">
        <f aca="false">J1784/AVERAGE(L1664:L1783)</f>
        <v>30.8183350950223</v>
      </c>
      <c r="Q1784" s="29" t="n">
        <f aca="false">1/M1784-(G1784/100-(((E1784/E1664)^(1/10))-1))</f>
        <v>0.0250243755539649</v>
      </c>
      <c r="R1784" s="3" t="n">
        <f aca="false">((G1784/G1785+G1784/1200+((1+G1785/1200)^(-119))*(1-G1784/G1785)))</f>
        <v>1.01278317553378</v>
      </c>
      <c r="S1784" s="3" t="n">
        <f aca="false">S1783*R1783*E1783/E1784</f>
        <v>48.5696445077545</v>
      </c>
      <c r="T1784" s="9"/>
      <c r="U1784" s="9"/>
      <c r="Y1784" s="28"/>
      <c r="Z1784" s="28"/>
    </row>
    <row r="1785" customFormat="false" ht="14.65" hidden="false" customHeight="false" outlineLevel="0" collapsed="false">
      <c r="A1785" s="11" t="n">
        <v>2019.01</v>
      </c>
      <c r="B1785" s="1" t="n">
        <v>2607.39</v>
      </c>
      <c r="C1785" s="2" t="n">
        <f aca="false">C1784*2/3+C1787/3</f>
        <v>54.1466666666667</v>
      </c>
      <c r="D1785" s="1" t="n">
        <f aca="false">D1784*2/3+D1787/3</f>
        <v>133.056666666667</v>
      </c>
      <c r="E1785" s="1" t="n">
        <v>251.712</v>
      </c>
      <c r="F1785" s="34" t="n">
        <f aca="false">F1784+1/12</f>
        <v>2019.04166666653</v>
      </c>
      <c r="G1785" s="3" t="n">
        <v>2.71</v>
      </c>
      <c r="H1785" s="2" t="n">
        <v>3330.73272382723</v>
      </c>
      <c r="I1785" s="2" t="n">
        <v>69.1680471862022</v>
      </c>
      <c r="J1785" s="4" t="n">
        <f aca="false">J1784*((H1785+(I1785/12))/H1784)</f>
        <v>2028664.59191223</v>
      </c>
      <c r="K1785" s="2" t="n">
        <f aca="false">D1785*$E$1862/E1785</f>
        <v>169.969277242775</v>
      </c>
      <c r="L1785" s="4" t="n">
        <f aca="false">K1785*(J1785/H1785)</f>
        <v>103523.963958033</v>
      </c>
      <c r="M1785" s="26" t="n">
        <f aca="false">H1785/AVERAGE(K1665:K1784)</f>
        <v>28.3801644635476</v>
      </c>
      <c r="O1785" s="6" t="n">
        <f aca="false">J1785/AVERAGE(L1665:L1784)</f>
        <v>30.9291056942933</v>
      </c>
      <c r="Q1785" s="29" t="n">
        <f aca="false">1/M1785-(G1785/100-(((E1785/E1665)^(1/10))-1))</f>
        <v>0.0258662213027126</v>
      </c>
      <c r="R1785" s="3" t="n">
        <f aca="false">((G1785/G1786+G1785/1200+((1+G1786/1200)^(-119))*(1-G1785/G1786)))</f>
        <v>1.0048682752251</v>
      </c>
      <c r="S1785" s="3" t="n">
        <f aca="false">S1784*R1784*E1784/E1785</f>
        <v>49.0969107927192</v>
      </c>
      <c r="T1785" s="9"/>
      <c r="U1785" s="9"/>
      <c r="Y1785" s="28"/>
      <c r="Z1785" s="28"/>
    </row>
    <row r="1786" customFormat="false" ht="14.65" hidden="false" customHeight="false" outlineLevel="0" collapsed="false">
      <c r="A1786" s="11" t="n">
        <v>2019.02</v>
      </c>
      <c r="B1786" s="1" t="n">
        <v>2754.86</v>
      </c>
      <c r="C1786" s="2" t="n">
        <f aca="false">C1784/3+C1787*2/3</f>
        <v>54.5433333333333</v>
      </c>
      <c r="D1786" s="1" t="n">
        <f aca="false">D1784/3+D1787*2/3</f>
        <v>133.723333333333</v>
      </c>
      <c r="E1786" s="1" t="n">
        <v>252.776</v>
      </c>
      <c r="F1786" s="34" t="n">
        <f aca="false">F1785+1/12</f>
        <v>2019.12499999987</v>
      </c>
      <c r="G1786" s="3" t="n">
        <v>2.68</v>
      </c>
      <c r="H1786" s="2" t="n">
        <v>3504.30101797639</v>
      </c>
      <c r="I1786" s="2" t="n">
        <v>69.3814780147905</v>
      </c>
      <c r="J1786" s="4" t="n">
        <f aca="false">J1785*((H1786+(I1786/12))/H1785)</f>
        <v>2137902.16667512</v>
      </c>
      <c r="K1786" s="2" t="n">
        <f aca="false">D1786*$E$1862/E1786</f>
        <v>170.101861120781</v>
      </c>
      <c r="L1786" s="4" t="n">
        <f aca="false">K1786*(J1786/H1786)</f>
        <v>103775.656138008</v>
      </c>
      <c r="M1786" s="26" t="n">
        <f aca="false">H1786/AVERAGE(K1666:K1785)</f>
        <v>29.5415489651312</v>
      </c>
      <c r="O1786" s="6" t="n">
        <f aca="false">J1786/AVERAGE(L1666:L1785)</f>
        <v>32.2086400106895</v>
      </c>
      <c r="Q1786" s="29" t="n">
        <f aca="false">1/M1786-(G1786/100-(((E1786/E1666)^(1/10))-1))</f>
        <v>0.0247054122012904</v>
      </c>
      <c r="R1786" s="3" t="n">
        <f aca="false">((G1786/G1787+G1786/1200+((1+G1787/1200)^(-119))*(1-G1786/G1787)))</f>
        <v>1.01185351705009</v>
      </c>
      <c r="S1786" s="3" t="n">
        <f aca="false">S1785*R1785*E1785/E1786</f>
        <v>49.1282603001912</v>
      </c>
      <c r="T1786" s="9"/>
      <c r="U1786" s="9"/>
      <c r="Y1786" s="28"/>
      <c r="Z1786" s="28"/>
    </row>
    <row r="1787" customFormat="false" ht="14.65" hidden="false" customHeight="false" outlineLevel="0" collapsed="false">
      <c r="A1787" s="11" t="n">
        <v>2019.03</v>
      </c>
      <c r="B1787" s="1" t="n">
        <v>2803.98</v>
      </c>
      <c r="C1787" s="2" t="n">
        <v>54.94</v>
      </c>
      <c r="D1787" s="1" t="n">
        <v>134.39</v>
      </c>
      <c r="E1787" s="1" t="n">
        <v>254.202</v>
      </c>
      <c r="F1787" s="34" t="n">
        <f aca="false">F1786+1/12</f>
        <v>2019.2083333332</v>
      </c>
      <c r="G1787" s="3" t="n">
        <v>2.57</v>
      </c>
      <c r="H1787" s="2" t="n">
        <v>3546.77515188708</v>
      </c>
      <c r="I1787" s="2" t="n">
        <v>69.4940145238826</v>
      </c>
      <c r="J1787" s="4" t="n">
        <f aca="false">J1786*((H1787+(I1787/12))/H1786)</f>
        <v>2167347.83722048</v>
      </c>
      <c r="K1787" s="2" t="n">
        <f aca="false">D1787*$E$1862/E1787</f>
        <v>169.990910299683</v>
      </c>
      <c r="L1787" s="4" t="n">
        <f aca="false">K1787*(J1787/H1787)</f>
        <v>103877.301494326</v>
      </c>
      <c r="M1787" s="26" t="n">
        <f aca="false">H1787/AVERAGE(K1667:K1786)</f>
        <v>29.5761960147848</v>
      </c>
      <c r="O1787" s="6" t="n">
        <f aca="false">J1787/AVERAGE(L1667:L1786)</f>
        <v>32.2610386316495</v>
      </c>
      <c r="Q1787" s="29" t="n">
        <f aca="false">1/M1787-(G1787/100-(((E1787/E1667)^(1/10))-1))</f>
        <v>0.0260911244831998</v>
      </c>
      <c r="R1787" s="3" t="n">
        <f aca="false">((G1787/G1788+G1787/1200+((1+G1788/1200)^(-119))*(1-G1787/G1788)))</f>
        <v>1.00564661219801</v>
      </c>
      <c r="S1787" s="3" t="n">
        <f aca="false">S1786*R1786*E1786/E1787</f>
        <v>49.4317408072064</v>
      </c>
      <c r="T1787" s="9"/>
      <c r="U1787" s="9"/>
      <c r="Y1787" s="28"/>
      <c r="Z1787" s="28"/>
    </row>
    <row r="1788" customFormat="false" ht="14.65" hidden="false" customHeight="false" outlineLevel="0" collapsed="false">
      <c r="A1788" s="11" t="n">
        <v>2019.04</v>
      </c>
      <c r="B1788" s="1" t="n">
        <v>2903.8</v>
      </c>
      <c r="C1788" s="2" t="n">
        <f aca="false">C1787*2/3+C1790/3</f>
        <v>55.3190915805927</v>
      </c>
      <c r="D1788" s="1" t="n">
        <f aca="false">D1787*2/3+D1790/3</f>
        <v>134.683333333333</v>
      </c>
      <c r="E1788" s="1" t="n">
        <v>255.548</v>
      </c>
      <c r="F1788" s="34" t="n">
        <f aca="false">F1787+1/12</f>
        <v>2019.29166666653</v>
      </c>
      <c r="G1788" s="3" t="n">
        <v>2.53</v>
      </c>
      <c r="H1788" s="2" t="n">
        <v>3653.69190758683</v>
      </c>
      <c r="I1788" s="2" t="n">
        <v>69.6049718448469</v>
      </c>
      <c r="J1788" s="4" t="n">
        <f aca="false">J1787*((H1788+(I1788/12))/H1787)</f>
        <v>2236226.55216547</v>
      </c>
      <c r="K1788" s="2" t="n">
        <f aca="false">D1788*$E$1862/E1788</f>
        <v>169.464634302232</v>
      </c>
      <c r="L1788" s="4" t="n">
        <f aca="false">K1788*(J1788/H1788)</f>
        <v>103720.106802863</v>
      </c>
      <c r="M1788" s="26" t="n">
        <f aca="false">H1788/AVERAGE(K1668:K1787)</f>
        <v>30.1335171713875</v>
      </c>
      <c r="O1788" s="6" t="n">
        <f aca="false">J1788/AVERAGE(L1668:L1787)</f>
        <v>32.8836903637197</v>
      </c>
      <c r="Q1788" s="29" t="n">
        <f aca="false">1/M1788-(G1788/100-(((E1788/E1668)^(1/10))-1))</f>
        <v>0.0261496180521302</v>
      </c>
      <c r="R1788" s="3" t="n">
        <f aca="false">((G1788/G1789+G1788/1200+((1+G1789/1200)^(-119))*(1-G1788/G1789)))</f>
        <v>1.01357053864137</v>
      </c>
      <c r="S1788" s="3" t="n">
        <f aca="false">S1787*R1787*E1787/E1788</f>
        <v>49.4490299842948</v>
      </c>
      <c r="T1788" s="9"/>
      <c r="U1788" s="9"/>
      <c r="Y1788" s="28"/>
      <c r="Z1788" s="28"/>
    </row>
    <row r="1789" customFormat="false" ht="14.65" hidden="false" customHeight="false" outlineLevel="0" collapsed="false">
      <c r="A1789" s="11" t="n">
        <v>2019.05</v>
      </c>
      <c r="B1789" s="1" t="n">
        <v>2854.71</v>
      </c>
      <c r="C1789" s="2" t="n">
        <f aca="false">C1787/3+C1790*2/3</f>
        <v>55.6981831611854</v>
      </c>
      <c r="D1789" s="1" t="n">
        <f aca="false">D1787/3+D1790*2/3</f>
        <v>134.976666666667</v>
      </c>
      <c r="E1789" s="1" t="n">
        <v>256.092</v>
      </c>
      <c r="F1789" s="34" t="n">
        <f aca="false">F1788+1/12</f>
        <v>2019.37499999987</v>
      </c>
      <c r="G1789" s="3" t="n">
        <v>2.4</v>
      </c>
      <c r="H1789" s="2" t="n">
        <v>3584.29456140762</v>
      </c>
      <c r="I1789" s="2" t="n">
        <v>69.9330912719409</v>
      </c>
      <c r="J1789" s="4" t="n">
        <f aca="false">J1788*((H1789+(I1789/12))/H1788)</f>
        <v>2197319.05654919</v>
      </c>
      <c r="K1789" s="2" t="n">
        <f aca="false">D1789*$E$1862/E1789</f>
        <v>169.472952506651</v>
      </c>
      <c r="L1789" s="4" t="n">
        <f aca="false">K1789*(J1789/H1789)</f>
        <v>103893.846259744</v>
      </c>
      <c r="M1789" s="26" t="n">
        <f aca="false">H1789/AVERAGE(K1669:K1788)</f>
        <v>29.2420309369399</v>
      </c>
      <c r="O1789" s="6" t="n">
        <f aca="false">J1789/AVERAGE(L1669:L1788)</f>
        <v>31.9266483401299</v>
      </c>
      <c r="Q1789" s="29" t="n">
        <f aca="false">1/M1789-(G1789/100-(((E1789/E1669)^(1/10))-1))</f>
        <v>0.0283841389333228</v>
      </c>
      <c r="R1789" s="3" t="n">
        <f aca="false">((G1789/G1790+G1789/1200+((1+G1790/1200)^(-119))*(1-G1789/G1790)))</f>
        <v>1.03247222756492</v>
      </c>
      <c r="S1789" s="3" t="n">
        <f aca="false">S1788*R1788*E1788/E1789</f>
        <v>50.0136130481125</v>
      </c>
      <c r="T1789" s="9"/>
      <c r="U1789" s="9"/>
      <c r="Y1789" s="28"/>
      <c r="Z1789" s="28"/>
    </row>
    <row r="1790" customFormat="false" ht="14.65" hidden="false" customHeight="false" outlineLevel="0" collapsed="false">
      <c r="A1790" s="11" t="n">
        <v>2019.06</v>
      </c>
      <c r="B1790" s="1" t="n">
        <v>2890.17</v>
      </c>
      <c r="C1790" s="2" t="n">
        <v>56.0772747417781</v>
      </c>
      <c r="D1790" s="1" t="n">
        <v>135.27</v>
      </c>
      <c r="E1790" s="1" t="n">
        <v>256.143</v>
      </c>
      <c r="F1790" s="34" t="n">
        <f aca="false">F1789+1/12</f>
        <v>2019.4583333332</v>
      </c>
      <c r="G1790" s="3" t="n">
        <v>2.06</v>
      </c>
      <c r="H1790" s="2" t="n">
        <v>3628.09462737612</v>
      </c>
      <c r="I1790" s="2" t="n">
        <v>70.3950491523127</v>
      </c>
      <c r="J1790" s="4" t="n">
        <f aca="false">J1789*((H1790+(I1790/12))/H1789)</f>
        <v>2227766.54061523</v>
      </c>
      <c r="K1790" s="2" t="n">
        <f aca="false">D1790*$E$1862/E1790</f>
        <v>169.807437017604</v>
      </c>
      <c r="L1790" s="4" t="n">
        <f aca="false">K1790*(J1790/H1790)</f>
        <v>104267.216097677</v>
      </c>
      <c r="M1790" s="26" t="n">
        <f aca="false">H1790/AVERAGE(K1670:K1789)</f>
        <v>29.2837962753063</v>
      </c>
      <c r="O1790" s="6" t="n">
        <f aca="false">J1790/AVERAGE(L1670:L1789)</f>
        <v>31.9879420345962</v>
      </c>
      <c r="Q1790" s="29" t="n">
        <f aca="false">1/M1790-(G1790/100-(((E1790/E1670)^(1/10))-1))</f>
        <v>0.0308851193899542</v>
      </c>
      <c r="R1790" s="3" t="n">
        <f aca="false">((G1790/G1791+G1790/1200+((1+G1791/1200)^(-119))*(1-G1790/G1791)))</f>
        <v>1.04106580377046</v>
      </c>
      <c r="S1790" s="3" t="n">
        <f aca="false">S1789*R1789*E1789/E1790</f>
        <v>51.6273850241396</v>
      </c>
      <c r="T1790" s="9"/>
      <c r="U1790" s="9"/>
      <c r="Y1790" s="28"/>
      <c r="Z1790" s="28"/>
    </row>
    <row r="1791" customFormat="false" ht="14.65" hidden="false" customHeight="false" outlineLevel="0" collapsed="false">
      <c r="A1791" s="11" t="n">
        <v>2019.07</v>
      </c>
      <c r="B1791" s="1" t="n">
        <v>2996.11363636364</v>
      </c>
      <c r="C1791" s="2" t="n">
        <f aca="false">C1790*2/3+C1793/3</f>
        <v>56.4581831611854</v>
      </c>
      <c r="D1791" s="1" t="n">
        <f aca="false">D1790*2/3+D1793/3</f>
        <v>134.48</v>
      </c>
      <c r="E1791" s="1" t="n">
        <v>256.571</v>
      </c>
      <c r="F1791" s="34" t="n">
        <f aca="false">F1790+1/12</f>
        <v>2019.54166666653</v>
      </c>
      <c r="G1791" s="3" t="n">
        <v>1.63</v>
      </c>
      <c r="H1791" s="2" t="n">
        <v>3754.81395350073</v>
      </c>
      <c r="I1791" s="2" t="n">
        <v>70.7549845072665</v>
      </c>
      <c r="J1791" s="4" t="n">
        <f aca="false">J1790*((H1791+(I1791/12))/H1790)</f>
        <v>2309196.75970307</v>
      </c>
      <c r="K1791" s="2" t="n">
        <f aca="false">D1791*$E$1862/E1791</f>
        <v>168.534121783054</v>
      </c>
      <c r="L1791" s="4" t="n">
        <f aca="false">K1791*(J1791/H1791)</f>
        <v>103647.864512165</v>
      </c>
      <c r="M1791" s="26" t="n">
        <f aca="false">H1791/AVERAGE(K1671:K1790)</f>
        <v>29.9866853350425</v>
      </c>
      <c r="O1791" s="6" t="n">
        <f aca="false">J1791/AVERAGE(L1671:L1790)</f>
        <v>32.7703881546062</v>
      </c>
      <c r="Q1791" s="29" t="n">
        <f aca="false">1/M1791-(G1791/100-(((E1791/E1671)^(1/10))-1))</f>
        <v>0.0347160140553524</v>
      </c>
      <c r="R1791" s="3" t="n">
        <f aca="false">((G1791/G1792+G1791/1200+((1+G1792/1200)^(-119))*(1-G1791/G1792)))</f>
        <v>1.00135833333333</v>
      </c>
      <c r="S1791" s="3" t="n">
        <f aca="false">S1790*R1790*E1790/E1791</f>
        <v>53.6578459585398</v>
      </c>
      <c r="T1791" s="9"/>
      <c r="U1791" s="9"/>
      <c r="Y1791" s="28"/>
      <c r="Z1791" s="28"/>
    </row>
    <row r="1792" customFormat="false" ht="14.65" hidden="false" customHeight="false" outlineLevel="0" collapsed="false">
      <c r="A1792" s="11" t="n">
        <v>2019.08</v>
      </c>
      <c r="B1792" s="35" t="n">
        <v>2897.49818181818</v>
      </c>
      <c r="C1792" s="2" t="n">
        <f aca="false">C1790/3+C1793*2/3</f>
        <v>56.8390915805927</v>
      </c>
      <c r="D1792" s="1" t="n">
        <f aca="false">D1790/3+D1793*2/3</f>
        <v>133.69</v>
      </c>
      <c r="E1792" s="1" t="n">
        <v>256.558</v>
      </c>
      <c r="F1792" s="34" t="n">
        <f aca="false">F1791+1/12</f>
        <v>2019.62499999987</v>
      </c>
      <c r="G1792" s="3" t="n">
        <v>1.63</v>
      </c>
      <c r="H1792" s="2" t="n">
        <v>3631.41028686762</v>
      </c>
      <c r="I1792" s="2" t="n">
        <v>71.2359590619156</v>
      </c>
      <c r="J1792" s="4" t="n">
        <f aca="false">J1791*((H1792+(I1792/12))/H1791)</f>
        <v>2236954.78003008</v>
      </c>
      <c r="K1792" s="2" t="n">
        <f aca="false">D1792*$E$1862/E1792</f>
        <v>167.552561136273</v>
      </c>
      <c r="L1792" s="4" t="n">
        <f aca="false">K1792*(J1792/H1792)</f>
        <v>103212.656497531</v>
      </c>
      <c r="M1792" s="26" t="n">
        <f aca="false">H1792/AVERAGE(K1672:K1791)</f>
        <v>28.7053973718331</v>
      </c>
      <c r="O1792" s="6" t="n">
        <f aca="false">J1792/AVERAGE(L1672:L1791)</f>
        <v>31.3861128541701</v>
      </c>
      <c r="Q1792" s="29" t="n">
        <f aca="false">1/M1792-(G1792/100-(((E1792/E1672)^(1/10))-1))</f>
        <v>0.0359714123806792</v>
      </c>
      <c r="R1792" s="3" t="n">
        <f aca="false">((G1792/G1793+G1792/1200+((1+G1793/1200)^(-119))*(1-G1792/G1793)))</f>
        <v>0.9949744014301</v>
      </c>
      <c r="S1792" s="3" t="n">
        <f aca="false">S1791*R1791*E1791/E1792</f>
        <v>53.7334537786217</v>
      </c>
      <c r="T1792" s="9"/>
      <c r="U1792" s="9"/>
      <c r="Y1792" s="28"/>
      <c r="Z1792" s="28"/>
    </row>
    <row r="1793" customFormat="false" ht="14.65" hidden="false" customHeight="false" outlineLevel="0" collapsed="false">
      <c r="A1793" s="11" t="n">
        <v>2019.09</v>
      </c>
      <c r="B1793" s="35" t="n">
        <v>2982.156</v>
      </c>
      <c r="C1793" s="2" t="n">
        <v>57.22</v>
      </c>
      <c r="D1793" s="1" t="n">
        <v>132.9</v>
      </c>
      <c r="E1793" s="1" t="n">
        <v>256.759</v>
      </c>
      <c r="F1793" s="34" t="n">
        <f aca="false">F1792+1/12</f>
        <v>2019.7083333332</v>
      </c>
      <c r="G1793" s="3" t="n">
        <v>1.7</v>
      </c>
      <c r="H1793" s="2" t="n">
        <v>3734.58536819352</v>
      </c>
      <c r="I1793" s="2" t="n">
        <v>71.6572086664927</v>
      </c>
      <c r="J1793" s="4" t="n">
        <f aca="false">J1792*((H1793+(I1793/12))/H1792)</f>
        <v>2304189.21514447</v>
      </c>
      <c r="K1793" s="2" t="n">
        <f aca="false">D1793*$E$1862/E1793</f>
        <v>166.432069761917</v>
      </c>
      <c r="L1793" s="4" t="n">
        <f aca="false">K1793*(J1793/H1793)</f>
        <v>102686.36070437</v>
      </c>
      <c r="M1793" s="26" t="n">
        <f aca="false">H1793/AVERAGE(K1673:K1792)</f>
        <v>29.2295202330353</v>
      </c>
      <c r="O1793" s="6" t="n">
        <f aca="false">J1793/AVERAGE(L1673:L1792)</f>
        <v>31.9741341204769</v>
      </c>
      <c r="Q1793" s="29" t="n">
        <f aca="false">1/M1793-(G1793/100-(((E1793/E1673)^(1/10))-1))</f>
        <v>0.0346628074168119</v>
      </c>
      <c r="R1793" s="3" t="n">
        <f aca="false">((G1793/G1794+G1793/1200+((1+G1794/1200)^(-119))*(1-G1793/G1794)))</f>
        <v>1.00050511892679</v>
      </c>
      <c r="S1793" s="3" t="n">
        <f aca="false">S1792*R1792*E1792/E1793</f>
        <v>53.4215579665898</v>
      </c>
      <c r="T1793" s="9"/>
      <c r="U1793" s="9"/>
      <c r="Y1793" s="28"/>
      <c r="Z1793" s="28"/>
    </row>
    <row r="1794" customFormat="false" ht="14.65" hidden="false" customHeight="false" outlineLevel="0" collapsed="false">
      <c r="A1794" s="11" t="n">
        <v>2019.1</v>
      </c>
      <c r="B1794" s="35" t="n">
        <v>2977.68</v>
      </c>
      <c r="C1794" s="2" t="n">
        <f aca="false">C1793*2/3+C1796/3</f>
        <v>57.56</v>
      </c>
      <c r="D1794" s="1" t="n">
        <f aca="false">D1793*2/3+D1796/3</f>
        <v>135.09</v>
      </c>
      <c r="E1794" s="1" t="n">
        <v>257.346</v>
      </c>
      <c r="F1794" s="34" t="n">
        <f aca="false">F1793+1/12</f>
        <v>2019.79166666653</v>
      </c>
      <c r="G1794" s="3" t="n">
        <v>1.71</v>
      </c>
      <c r="H1794" s="2" t="n">
        <v>3720.47431302604</v>
      </c>
      <c r="I1794" s="2" t="n">
        <v>71.9185746815571</v>
      </c>
      <c r="J1794" s="4" t="n">
        <f aca="false">J1793*((H1794+(I1794/12))/H1793)</f>
        <v>2299180.61607891</v>
      </c>
      <c r="K1794" s="2" t="n">
        <f aca="false">D1794*$E$1862/E1794</f>
        <v>168.788746590194</v>
      </c>
      <c r="L1794" s="4" t="n">
        <f aca="false">K1794*(J1794/H1794)</f>
        <v>104308.155821344</v>
      </c>
      <c r="M1794" s="26" t="n">
        <f aca="false">H1794/AVERAGE(K1674:K1793)</f>
        <v>28.8411228819534</v>
      </c>
      <c r="O1794" s="6" t="n">
        <f aca="false">J1794/AVERAGE(L1674:L1793)</f>
        <v>31.5642812305707</v>
      </c>
      <c r="Q1794" s="29" t="n">
        <f aca="false">1/M1794-(G1794/100-(((E1794/E1674)^(1/10))-1))</f>
        <v>0.0351579414647967</v>
      </c>
      <c r="R1794" s="3" t="n">
        <f aca="false">((G1794/G1795+G1794/1200+((1+G1795/1200)^(-119))*(1-G1794/G1795)))</f>
        <v>0.992353615152538</v>
      </c>
      <c r="S1794" s="3" t="n">
        <f aca="false">S1793*R1793*E1793/E1794</f>
        <v>53.3266273749307</v>
      </c>
      <c r="T1794" s="9"/>
      <c r="U1794" s="9"/>
      <c r="Y1794" s="28"/>
      <c r="Z1794" s="28"/>
    </row>
    <row r="1795" customFormat="false" ht="14.65" hidden="false" customHeight="false" outlineLevel="0" collapsed="false">
      <c r="A1795" s="11" t="n">
        <v>2019.11</v>
      </c>
      <c r="B1795" s="35" t="n">
        <v>3104.9045</v>
      </c>
      <c r="C1795" s="2" t="n">
        <f aca="false">C1793/3+C1796*2/3</f>
        <v>57.9</v>
      </c>
      <c r="D1795" s="1" t="n">
        <f aca="false">D1793/3+D1796*2/3</f>
        <v>137.28</v>
      </c>
      <c r="E1795" s="1" t="n">
        <v>257.208</v>
      </c>
      <c r="F1795" s="34" t="n">
        <f aca="false">F1794+1/12</f>
        <v>2019.87499999986</v>
      </c>
      <c r="G1795" s="3" t="n">
        <v>1.81</v>
      </c>
      <c r="H1795" s="2" t="n">
        <v>3881.51691525536</v>
      </c>
      <c r="I1795" s="2" t="n">
        <v>72.3822035084445</v>
      </c>
      <c r="J1795" s="4" t="n">
        <f aca="false">J1794*((H1795+(I1795/12))/H1794)</f>
        <v>2402429.37157628</v>
      </c>
      <c r="K1795" s="2" t="n">
        <f aca="false">D1795*$E$1862/E1795</f>
        <v>171.61707940655</v>
      </c>
      <c r="L1795" s="4" t="n">
        <f aca="false">K1795*(J1795/H1795)</f>
        <v>106220.820682244</v>
      </c>
      <c r="M1795" s="26" t="n">
        <f aca="false">H1795/AVERAGE(K1675:K1794)</f>
        <v>29.8368676590834</v>
      </c>
      <c r="O1795" s="6" t="n">
        <f aca="false">J1795/AVERAGE(L1675:L1794)</f>
        <v>32.663322842582</v>
      </c>
      <c r="Q1795" s="29" t="n">
        <f aca="false">1/M1795-(G1795/100-(((E1795/E1675)^(1/10))-1))</f>
        <v>0.032874241630863</v>
      </c>
      <c r="R1795" s="3" t="n">
        <f aca="false">((G1795/G1796+G1795/1200+((1+G1796/1200)^(-119))*(1-G1795/G1796)))</f>
        <v>0.996983609500104</v>
      </c>
      <c r="S1795" s="3" t="n">
        <f aca="false">S1794*R1794*E1794/E1795</f>
        <v>52.9472640609623</v>
      </c>
      <c r="T1795" s="9"/>
      <c r="U1795" s="9"/>
      <c r="Y1795" s="28"/>
      <c r="Z1795" s="28"/>
    </row>
    <row r="1796" customFormat="false" ht="14.65" hidden="false" customHeight="false" outlineLevel="0" collapsed="false">
      <c r="A1796" s="11" t="n">
        <v>2019.12</v>
      </c>
      <c r="B1796" s="35" t="n">
        <v>3176.74952380952</v>
      </c>
      <c r="C1796" s="2" t="n">
        <v>58.24</v>
      </c>
      <c r="D1796" s="1" t="n">
        <v>139.47</v>
      </c>
      <c r="E1796" s="1" t="n">
        <v>256.974</v>
      </c>
      <c r="F1796" s="34" t="n">
        <f aca="false">F1795+1/12</f>
        <v>2019.9583333332</v>
      </c>
      <c r="G1796" s="3" t="n">
        <v>1.86</v>
      </c>
      <c r="H1796" s="2" t="n">
        <v>3974.94842040347</v>
      </c>
      <c r="I1796" s="2" t="n">
        <v>72.8735439382973</v>
      </c>
      <c r="J1796" s="4" t="n">
        <f aca="false">J1795*((H1796+(I1796/12))/H1795)</f>
        <v>2464016.64770611</v>
      </c>
      <c r="K1796" s="2" t="n">
        <f aca="false">D1796*$E$1862/E1796</f>
        <v>174.513619043172</v>
      </c>
      <c r="L1796" s="4" t="n">
        <f aca="false">K1796*(J1796/H1796)</f>
        <v>108178.62701478</v>
      </c>
      <c r="M1796" s="26" t="n">
        <f aca="false">H1796/AVERAGE(K1676:K1795)</f>
        <v>30.3318223222433</v>
      </c>
      <c r="O1796" s="6" t="n">
        <f aca="false">J1796/AVERAGE(L1676:L1795)</f>
        <v>33.2092875773066</v>
      </c>
      <c r="Q1796" s="29" t="n">
        <f aca="false">1/M1796-(G1796/100-(((E1796/E1676)^(1/10))-1))</f>
        <v>0.0319140832649583</v>
      </c>
      <c r="R1796" s="3" t="n">
        <f aca="false">((G1796/G1797+G1796/1200+((1+G1797/1200)^(-119))*(1-G1796/G1797)))</f>
        <v>1.01064339466669</v>
      </c>
      <c r="S1796" s="3" t="n">
        <f aca="false">S1795*R1795*E1795/E1796</f>
        <v>52.8356226760012</v>
      </c>
      <c r="T1796" s="9"/>
      <c r="U1796" s="9"/>
      <c r="Y1796" s="28"/>
      <c r="Z1796" s="28"/>
    </row>
    <row r="1797" customFormat="false" ht="14.65" hidden="false" customHeight="false" outlineLevel="0" collapsed="false">
      <c r="A1797" s="11" t="n">
        <v>2020.01</v>
      </c>
      <c r="B1797" s="35" t="n">
        <v>3278.20285714286</v>
      </c>
      <c r="C1797" s="2" t="n">
        <f aca="false">C1796*2/3+C1799/3</f>
        <v>58.6868678621267</v>
      </c>
      <c r="D1797" s="1" t="n">
        <f aca="false">D1796*2/3+D1799/3</f>
        <v>131.756666666667</v>
      </c>
      <c r="E1797" s="1" t="n">
        <v>257.971</v>
      </c>
      <c r="F1797" s="34" t="n">
        <f aca="false">F1796+1/12</f>
        <v>2020.04166666653</v>
      </c>
      <c r="G1797" s="3" t="n">
        <v>1.76</v>
      </c>
      <c r="H1797" s="2" t="n">
        <v>4086.04030333421</v>
      </c>
      <c r="I1797" s="2" t="n">
        <v>73.1488921860362</v>
      </c>
      <c r="J1797" s="4" t="n">
        <f aca="false">J1796*((H1797+(I1797/12))/H1796)</f>
        <v>2536659.66738065</v>
      </c>
      <c r="K1797" s="2" t="n">
        <f aca="false">D1797*$E$1862/E1797</f>
        <v>164.225056744104</v>
      </c>
      <c r="L1797" s="4" t="n">
        <f aca="false">K1797*(J1797/H1797)</f>
        <v>101952.757900145</v>
      </c>
      <c r="M1797" s="26" t="n">
        <f aca="false">H1797/AVERAGE(K1677:K1796)</f>
        <v>30.9852203002307</v>
      </c>
      <c r="O1797" s="6" t="n">
        <f aca="false">J1797/AVERAGE(L1677:L1796)</f>
        <v>33.9231583992878</v>
      </c>
      <c r="Q1797" s="29" t="n">
        <f aca="false">1/M1797-(G1797/100-(((E1797/E1677)^(1/10))-1))</f>
        <v>0.0322657301883274</v>
      </c>
      <c r="R1797" s="3" t="n">
        <f aca="false">((G1797/G1798+G1797/1200+((1+G1798/1200)^(-119))*(1-G1797/G1798)))</f>
        <v>1.02541013770738</v>
      </c>
      <c r="S1797" s="3" t="n">
        <f aca="false">S1796*R1796*E1796/E1797</f>
        <v>53.1916018826736</v>
      </c>
      <c r="T1797" s="9"/>
      <c r="U1797" s="9"/>
      <c r="Y1797" s="28"/>
      <c r="Z1797" s="28"/>
    </row>
    <row r="1798" customFormat="false" ht="14.65" hidden="false" customHeight="false" outlineLevel="0" collapsed="false">
      <c r="A1798" s="11" t="n">
        <v>2020.02</v>
      </c>
      <c r="B1798" s="35" t="n">
        <v>3277.31421052632</v>
      </c>
      <c r="C1798" s="2" t="n">
        <f aca="false">C1796/3+C1799*2/3</f>
        <v>59.1337357242534</v>
      </c>
      <c r="D1798" s="1" t="n">
        <f aca="false">D1796/3+D1799*2/3</f>
        <v>124.043333333333</v>
      </c>
      <c r="E1798" s="1" t="n">
        <v>258.678</v>
      </c>
      <c r="F1798" s="34" t="n">
        <f aca="false">F1797+1/12</f>
        <v>2020.12499999986</v>
      </c>
      <c r="G1798" s="3" t="n">
        <v>1.5</v>
      </c>
      <c r="H1798" s="2" t="n">
        <v>4073.76802774512</v>
      </c>
      <c r="I1798" s="2" t="n">
        <v>73.5044327397301</v>
      </c>
      <c r="J1798" s="4" t="n">
        <f aca="false">J1797*((H1798+(I1798/12))/H1797)</f>
        <v>2532843.5990445</v>
      </c>
      <c r="K1798" s="2" t="n">
        <f aca="false">D1798*$E$1862/E1798</f>
        <v>154.188378937005</v>
      </c>
      <c r="L1798" s="4" t="n">
        <f aca="false">K1798*(J1798/H1798)</f>
        <v>95865.8043309863</v>
      </c>
      <c r="M1798" s="26" t="n">
        <f aca="false">H1798/AVERAGE(K1678:K1797)</f>
        <v>30.7296892647357</v>
      </c>
      <c r="O1798" s="6" t="n">
        <f aca="false">J1798/AVERAGE(L1678:L1797)</f>
        <v>33.6436527315925</v>
      </c>
      <c r="Q1798" s="29" t="n">
        <f aca="false">1/M1798-(G1798/100-(((E1798/E1678)^(1/10))-1))</f>
        <v>0.0353872755164987</v>
      </c>
      <c r="R1798" s="3" t="n">
        <f aca="false">((G1798/G1799+G1798/1200+((1+G1799/1200)^(-119))*(1-G1798/G1799)))</f>
        <v>1.06108508010022</v>
      </c>
      <c r="S1798" s="3" t="n">
        <f aca="false">S1797*R1797*E1797/E1798</f>
        <v>54.3941342607863</v>
      </c>
      <c r="T1798" s="9"/>
      <c r="U1798" s="9"/>
      <c r="Y1798" s="28"/>
      <c r="Z1798" s="28"/>
    </row>
    <row r="1799" customFormat="false" ht="14.65" hidden="false" customHeight="false" outlineLevel="0" collapsed="false">
      <c r="A1799" s="11" t="n">
        <v>2020.03</v>
      </c>
      <c r="B1799" s="35" t="n">
        <v>2652.39363636364</v>
      </c>
      <c r="C1799" s="2" t="n">
        <v>59.5806035863801</v>
      </c>
      <c r="D1799" s="1" t="n">
        <v>116.33</v>
      </c>
      <c r="E1799" s="1" t="n">
        <v>258.115</v>
      </c>
      <c r="F1799" s="34" t="n">
        <f aca="false">F1798+1/12</f>
        <v>2020.2083333332</v>
      </c>
      <c r="G1799" s="3" t="n">
        <v>0.87</v>
      </c>
      <c r="H1799" s="2" t="n">
        <v>3304.17044582313</v>
      </c>
      <c r="I1799" s="2" t="n">
        <v>74.2214378799056</v>
      </c>
      <c r="J1799" s="4" t="n">
        <f aca="false">J1798*((H1799+(I1799/12))/H1798)</f>
        <v>2058195.962044</v>
      </c>
      <c r="K1799" s="2" t="n">
        <f aca="false">D1799*$E$1862/E1799</f>
        <v>144.915951649459</v>
      </c>
      <c r="L1799" s="4" t="n">
        <f aca="false">K1799*(J1799/H1799)</f>
        <v>90269.3827123001</v>
      </c>
      <c r="M1799" s="26" t="n">
        <f aca="false">H1799/AVERAGE(K1679:K1798)</f>
        <v>24.8171686290994</v>
      </c>
      <c r="O1799" s="6" t="n">
        <f aca="false">J1799/AVERAGE(L1679:L1798)</f>
        <v>27.1816336779165</v>
      </c>
      <c r="Q1799" s="29" t="n">
        <f aca="false">1/M1799-(G1799/100-(((E1799/E1679)^(1/10))-1))</f>
        <v>0.0488014708947206</v>
      </c>
      <c r="R1799" s="3" t="n">
        <f aca="false">((G1799/G1800+G1799/1200+((1+G1800/1200)^(-119))*(1-G1799/G1800)))</f>
        <v>1.0208777676285</v>
      </c>
      <c r="S1799" s="3" t="n">
        <f aca="false">S1798*R1798*E1798/E1799</f>
        <v>57.8426961047068</v>
      </c>
      <c r="T1799" s="9"/>
      <c r="U1799" s="9"/>
      <c r="Y1799" s="28"/>
      <c r="Z1799" s="28"/>
    </row>
    <row r="1800" customFormat="false" ht="14.65" hidden="false" customHeight="false" outlineLevel="0" collapsed="false">
      <c r="A1800" s="11" t="n">
        <v>2020.04</v>
      </c>
      <c r="B1800" s="35" t="n">
        <v>2761.97523809524</v>
      </c>
      <c r="C1800" s="2" t="n">
        <f aca="false">C1799*2/3+C1802/3</f>
        <v>59.6137357242534</v>
      </c>
      <c r="D1800" s="1" t="n">
        <f aca="false">D1799*2/3+D1802/3</f>
        <v>110.63</v>
      </c>
      <c r="E1800" s="1" t="n">
        <v>256.389</v>
      </c>
      <c r="F1800" s="34" t="n">
        <f aca="false">F1799+1/12</f>
        <v>2020.29166666653</v>
      </c>
      <c r="G1800" s="3" t="n">
        <v>0.66</v>
      </c>
      <c r="H1800" s="2" t="n">
        <v>3463.84221634945</v>
      </c>
      <c r="I1800" s="2" t="n">
        <v>74.7626450910448</v>
      </c>
      <c r="J1800" s="4" t="n">
        <f aca="false">J1799*((H1800+(I1800/12))/H1799)</f>
        <v>2161537.72769086</v>
      </c>
      <c r="K1800" s="2" t="n">
        <f aca="false">D1800*$E$1862/E1800</f>
        <v>138.74304849272</v>
      </c>
      <c r="L1800" s="4" t="n">
        <f aca="false">K1800*(J1800/H1800)</f>
        <v>86579.675123863</v>
      </c>
      <c r="M1800" s="26" t="n">
        <f aca="false">H1800/AVERAGE(K1680:K1799)</f>
        <v>25.9273588252802</v>
      </c>
      <c r="O1800" s="6" t="n">
        <f aca="false">J1800/AVERAGE(L1680:L1799)</f>
        <v>28.4079625075492</v>
      </c>
      <c r="Q1800" s="29" t="n">
        <f aca="false">1/M1800-(G1800/100-(((E1800/E1680)^(1/10))-1))</f>
        <v>0.0483174365444449</v>
      </c>
      <c r="R1800" s="3" t="n">
        <f aca="false">((G1800/G1801+G1800/1200+((1+G1801/1200)^(-119))*(1-G1800/G1801)))</f>
        <v>0.999590818618744</v>
      </c>
      <c r="S1800" s="3" t="n">
        <f aca="false">S1799*R1799*E1799/E1800</f>
        <v>59.4478467684453</v>
      </c>
      <c r="T1800" s="9"/>
      <c r="U1800" s="9"/>
      <c r="Y1800" s="28"/>
      <c r="Z1800" s="28"/>
    </row>
    <row r="1801" customFormat="false" ht="14.65" hidden="false" customHeight="false" outlineLevel="0" collapsed="false">
      <c r="A1801" s="11" t="n">
        <v>2020.05</v>
      </c>
      <c r="B1801" s="35" t="n">
        <v>2919.615</v>
      </c>
      <c r="C1801" s="2" t="n">
        <f aca="false">C1799/3+C1802*2/3</f>
        <v>59.6468678621267</v>
      </c>
      <c r="D1801" s="1" t="n">
        <f aca="false">D1799/3+D1802*2/3</f>
        <v>104.93</v>
      </c>
      <c r="E1801" s="1" t="n">
        <v>256.394</v>
      </c>
      <c r="F1801" s="34" t="n">
        <f aca="false">F1800+1/12</f>
        <v>2020.37499999986</v>
      </c>
      <c r="G1801" s="3" t="n">
        <v>0.67</v>
      </c>
      <c r="H1801" s="2" t="n">
        <v>3661.46963786204</v>
      </c>
      <c r="I1801" s="2" t="n">
        <v>74.8027379194675</v>
      </c>
      <c r="J1801" s="4" t="n">
        <f aca="false">J1800*((H1801+(I1801/12))/H1800)</f>
        <v>2288752.87735659</v>
      </c>
      <c r="K1801" s="2" t="n">
        <f aca="false">D1801*$E$1862/E1801</f>
        <v>131.592010967495</v>
      </c>
      <c r="L1801" s="4" t="n">
        <f aca="false">K1801*(J1801/H1801)</f>
        <v>82257.0234161102</v>
      </c>
      <c r="M1801" s="26" t="n">
        <f aca="false">H1801/AVERAGE(K1681:K1800)</f>
        <v>27.3284809976985</v>
      </c>
      <c r="O1801" s="6" t="n">
        <f aca="false">J1801/AVERAGE(L1681:L1800)</f>
        <v>29.9517732962636</v>
      </c>
      <c r="Q1801" s="29" t="n">
        <f aca="false">1/M1801-(G1801/100-(((E1801/E1681)^(1/10))-1))</f>
        <v>0.0461632298698543</v>
      </c>
      <c r="R1801" s="3" t="n">
        <f aca="false">((G1801/G1802+G1801/1200+((1+G1802/1200)^(-119))*(1-G1801/G1802)))</f>
        <v>0.994820277110528</v>
      </c>
      <c r="S1801" s="3" t="n">
        <f aca="false">S1800*R1800*E1800/E1801</f>
        <v>59.4223629842465</v>
      </c>
      <c r="T1801" s="9"/>
      <c r="U1801" s="9"/>
      <c r="Y1801" s="28"/>
      <c r="Z1801" s="28"/>
    </row>
    <row r="1802" customFormat="false" ht="14.65" hidden="false" customHeight="false" outlineLevel="0" collapsed="false">
      <c r="A1802" s="11" t="n">
        <v>2020.06</v>
      </c>
      <c r="B1802" s="35" t="n">
        <v>3104.66090909091</v>
      </c>
      <c r="C1802" s="2" t="n">
        <v>59.68</v>
      </c>
      <c r="D1802" s="1" t="n">
        <v>99.23</v>
      </c>
      <c r="E1802" s="1" t="n">
        <v>257.797</v>
      </c>
      <c r="F1802" s="34" t="n">
        <f aca="false">F1801+1/12</f>
        <v>2020.4583333332</v>
      </c>
      <c r="G1802" s="3" t="n">
        <v>0.73</v>
      </c>
      <c r="H1802" s="2" t="n">
        <v>3872.34482182069</v>
      </c>
      <c r="I1802" s="2" t="n">
        <v>74.4369661400249</v>
      </c>
      <c r="J1802" s="4" t="n">
        <f aca="false">J1801*((H1802+(I1802/12))/H1801)</f>
        <v>2424446.61554313</v>
      </c>
      <c r="K1802" s="2" t="n">
        <f aca="false">D1802*$E$1862/E1802</f>
        <v>123.766423426184</v>
      </c>
      <c r="L1802" s="4" t="n">
        <f aca="false">K1802*(J1802/H1802)</f>
        <v>77489.2475232631</v>
      </c>
      <c r="M1802" s="26" t="n">
        <f aca="false">H1802/AVERAGE(K1682:K1801)</f>
        <v>28.8383159551229</v>
      </c>
      <c r="O1802" s="6" t="n">
        <f aca="false">J1802/AVERAGE(L1682:L1801)</f>
        <v>31.6132845033274</v>
      </c>
      <c r="Q1802" s="29" t="n">
        <f aca="false">1/M1802-(G1802/100-(((E1802/E1682)^(1/10))-1))</f>
        <v>0.0443015232359106</v>
      </c>
      <c r="R1802" s="3" t="n">
        <f aca="false">((G1802/G1803+G1802/1200+((1+G1803/1200)^(-119))*(1-G1802/G1803)))</f>
        <v>1.01118544552722</v>
      </c>
      <c r="S1802" s="3" t="n">
        <f aca="false">S1801*R1801*E1801/E1802</f>
        <v>58.7928543525157</v>
      </c>
      <c r="T1802" s="9"/>
      <c r="U1802" s="9"/>
      <c r="Y1802" s="28"/>
      <c r="Z1802" s="28"/>
    </row>
    <row r="1803" customFormat="false" ht="14.65" hidden="false" customHeight="false" outlineLevel="0" collapsed="false">
      <c r="A1803" s="11" t="n">
        <v>2020.07</v>
      </c>
      <c r="B1803" s="35" t="n">
        <v>3207.61909090909</v>
      </c>
      <c r="C1803" s="2" t="n">
        <f aca="false">C1802*2/3+C1805/3</f>
        <v>59.4033333333333</v>
      </c>
      <c r="D1803" s="1" t="n">
        <f aca="false">D1802*2/3+D1805/3</f>
        <v>98.8933333333334</v>
      </c>
      <c r="E1803" s="1" t="n">
        <v>259.101</v>
      </c>
      <c r="F1803" s="34" t="n">
        <f aca="false">F1802+1/12</f>
        <v>2020.54166666653</v>
      </c>
      <c r="G1803" s="3" t="n">
        <v>0.62</v>
      </c>
      <c r="H1803" s="2" t="n">
        <v>3980.62631070158</v>
      </c>
      <c r="I1803" s="2" t="n">
        <v>73.7189999523995</v>
      </c>
      <c r="J1803" s="4" t="n">
        <f aca="false">J1802*((H1803+(I1803/12))/H1802)</f>
        <v>2496087.10306927</v>
      </c>
      <c r="K1803" s="2" t="n">
        <f aca="false">D1803*$E$1862/E1803</f>
        <v>122.725733156826</v>
      </c>
      <c r="L1803" s="4" t="n">
        <f aca="false">K1803*(J1803/H1803)</f>
        <v>76956.2616123797</v>
      </c>
      <c r="M1803" s="26" t="n">
        <f aca="false">H1803/AVERAGE(K1683:K1802)</f>
        <v>29.599194927667</v>
      </c>
      <c r="O1803" s="6" t="n">
        <f aca="false">J1803/AVERAGE(L1683:L1802)</f>
        <v>32.4533413372533</v>
      </c>
      <c r="Q1803" s="29" t="n">
        <f aca="false">1/M1803-(G1803/100-(((E1803/E1683)^(1/10))-1))</f>
        <v>0.045001885969565</v>
      </c>
      <c r="R1803" s="3" t="n">
        <f aca="false">((G1803/G1804+G1803/1200+((1+G1804/1200)^(-119))*(1-G1803/G1804)))</f>
        <v>0.997636276251347</v>
      </c>
      <c r="S1803" s="3" t="n">
        <f aca="false">S1802*R1802*E1802/E1803</f>
        <v>59.1512770594642</v>
      </c>
      <c r="T1803" s="9"/>
      <c r="U1803" s="9"/>
      <c r="Y1803" s="28"/>
      <c r="Z1803" s="28"/>
    </row>
    <row r="1804" customFormat="false" ht="14.65" hidden="false" customHeight="false" outlineLevel="0" collapsed="false">
      <c r="A1804" s="11" t="n">
        <v>2020.08</v>
      </c>
      <c r="B1804" s="35" t="n">
        <v>3391.71</v>
      </c>
      <c r="C1804" s="2" t="n">
        <f aca="false">C1802/3+C1805*2/3</f>
        <v>59.1266666666667</v>
      </c>
      <c r="D1804" s="1" t="n">
        <f aca="false">D1802/3+D1805*2/3</f>
        <v>98.5566666666667</v>
      </c>
      <c r="E1804" s="1" t="n">
        <v>259.918</v>
      </c>
      <c r="F1804" s="34" t="n">
        <f aca="false">F1803+1/12</f>
        <v>2020.62499999986</v>
      </c>
      <c r="G1804" s="3" t="n">
        <v>0.65</v>
      </c>
      <c r="H1804" s="2" t="n">
        <v>4195.85106387399</v>
      </c>
      <c r="I1804" s="2" t="n">
        <v>73.1450174798719</v>
      </c>
      <c r="J1804" s="4" t="n">
        <f aca="false">J1803*((H1804+(I1804/12))/H1803)</f>
        <v>2634867.88330357</v>
      </c>
      <c r="K1804" s="2" t="n">
        <f aca="false">D1804*$E$1862/E1804</f>
        <v>121.923482457288</v>
      </c>
      <c r="L1804" s="4" t="n">
        <f aca="false">K1804*(J1804/H1804)</f>
        <v>76564.2686684462</v>
      </c>
      <c r="M1804" s="26" t="n">
        <f aca="false">H1804/AVERAGE(K1684:K1803)</f>
        <v>31.1582089653552</v>
      </c>
      <c r="O1804" s="6" t="n">
        <f aca="false">J1804/AVERAGE(L1684:L1803)</f>
        <v>34.1656651999897</v>
      </c>
      <c r="Q1804" s="29" t="n">
        <f aca="false">1/M1804-(G1804/100-(((E1804/E1684)^(1/10))-1))</f>
        <v>0.0431914041795455</v>
      </c>
      <c r="R1804" s="3" t="n">
        <f aca="false">((G1804/G1805+G1804/1200+((1+G1805/1200)^(-119))*(1-G1804/G1805)))</f>
        <v>0.997665544232981</v>
      </c>
      <c r="S1804" s="3" t="n">
        <f aca="false">S1803*R1803*E1803/E1804</f>
        <v>58.8259691162091</v>
      </c>
      <c r="T1804" s="9"/>
      <c r="U1804" s="9"/>
      <c r="Y1804" s="28"/>
      <c r="Z1804" s="28"/>
    </row>
    <row r="1805" customFormat="false" ht="14.65" hidden="false" customHeight="false" outlineLevel="0" collapsed="false">
      <c r="A1805" s="11" t="n">
        <v>2020.09</v>
      </c>
      <c r="B1805" s="35" t="n">
        <v>3365.51666666667</v>
      </c>
      <c r="C1805" s="2" t="n">
        <f aca="false">58.85</f>
        <v>58.85</v>
      </c>
      <c r="D1805" s="1" t="n">
        <v>98.22</v>
      </c>
      <c r="E1805" s="1" t="n">
        <v>260.28</v>
      </c>
      <c r="F1805" s="34" t="n">
        <f aca="false">F1804+1/12</f>
        <v>2020.7083333332</v>
      </c>
      <c r="G1805" s="3" t="n">
        <v>0.68</v>
      </c>
      <c r="H1805" s="2" t="n">
        <v>4157.65698491368</v>
      </c>
      <c r="I1805" s="2" t="n">
        <v>72.7015010757646</v>
      </c>
      <c r="J1805" s="4" t="n">
        <f aca="false">J1804*((H1805+(I1805/12))/H1804)</f>
        <v>2614687.68310703</v>
      </c>
      <c r="K1805" s="2" t="n">
        <f aca="false">D1805*$E$1862/E1805</f>
        <v>121.33800230521</v>
      </c>
      <c r="L1805" s="4" t="n">
        <f aca="false">K1805*(J1805/H1805)</f>
        <v>76307.6370348602</v>
      </c>
      <c r="M1805" s="26" t="n">
        <f aca="false">H1805/AVERAGE(K1685:K1804)</f>
        <v>30.8394260438113</v>
      </c>
      <c r="O1805" s="6" t="n">
        <f aca="false">J1805/AVERAGE(L1685:L1804)</f>
        <v>33.8190048502986</v>
      </c>
      <c r="Q1805" s="29" t="n">
        <f aca="false">1/M1805-(G1805/100-(((E1805/E1685)^(1/10))-1))</f>
        <v>0.0433056084279171</v>
      </c>
      <c r="R1805" s="3" t="n">
        <f aca="false">((G1805/G1806+G1805/1200+((1+G1806/1200)^(-119))*(1-G1805/G1806)))</f>
        <v>0.99007799751737</v>
      </c>
      <c r="S1805" s="3" t="n">
        <f aca="false">S1804*R1804*E1804/E1805</f>
        <v>58.607017748532</v>
      </c>
      <c r="T1805" s="9"/>
      <c r="U1805" s="9"/>
      <c r="Y1805" s="28"/>
      <c r="Z1805" s="28"/>
    </row>
    <row r="1806" customFormat="false" ht="14.65" hidden="false" customHeight="false" outlineLevel="0" collapsed="false">
      <c r="A1806" s="11" t="n">
        <v>2020.1</v>
      </c>
      <c r="B1806" s="35" t="n">
        <v>3418.70136363636</v>
      </c>
      <c r="C1806" s="2" t="n">
        <f aca="false">C1805*2/3+C1808/3</f>
        <v>58.6596153786701</v>
      </c>
      <c r="D1806" s="1" t="n">
        <f aca="false">D1805*2/3+D1808/3</f>
        <v>96.8566666666667</v>
      </c>
      <c r="E1806" s="1" t="n">
        <v>260.388</v>
      </c>
      <c r="F1806" s="34" t="n">
        <f aca="false">F1805+1/12</f>
        <v>2020.79166666653</v>
      </c>
      <c r="G1806" s="3" t="n">
        <v>0.79</v>
      </c>
      <c r="H1806" s="2" t="n">
        <v>4221.60803825969</v>
      </c>
      <c r="I1806" s="2" t="n">
        <v>72.4362491669675</v>
      </c>
      <c r="J1806" s="4" t="n">
        <f aca="false">J1805*((H1806+(I1806/12))/H1805)</f>
        <v>2658701.70660115</v>
      </c>
      <c r="K1806" s="2" t="n">
        <f aca="false">D1806*$E$1862/E1806</f>
        <v>119.604153468414</v>
      </c>
      <c r="L1806" s="4" t="n">
        <f aca="false">K1806*(J1806/H1806)</f>
        <v>75324.7966322676</v>
      </c>
      <c r="M1806" s="26" t="n">
        <f aca="false">H1806/AVERAGE(K1686:K1805)</f>
        <v>31.2836940325929</v>
      </c>
      <c r="O1806" s="6" t="n">
        <f aca="false">J1806/AVERAGE(L1686:L1805)</f>
        <v>34.3079085753453</v>
      </c>
      <c r="Q1806" s="29" t="n">
        <f aca="false">1/M1806-(G1806/100-(((E1806/E1686)^(1/10))-1))</f>
        <v>0.0416606974902217</v>
      </c>
      <c r="R1806" s="3" t="n">
        <f aca="false">((G1806/G1807+G1806/1200+((1+G1807/1200)^(-119))*(1-G1806/G1807)))</f>
        <v>0.993060227923782</v>
      </c>
      <c r="S1806" s="3" t="n">
        <f aca="false">S1805*R1805*E1805/E1806</f>
        <v>58.0014517804915</v>
      </c>
      <c r="T1806" s="9"/>
      <c r="U1806" s="9"/>
      <c r="Y1806" s="28"/>
      <c r="Z1806" s="28"/>
    </row>
    <row r="1807" customFormat="false" ht="14.65" hidden="false" customHeight="false" outlineLevel="0" collapsed="false">
      <c r="A1807" s="11" t="n">
        <v>2020.11</v>
      </c>
      <c r="B1807" s="35" t="n">
        <v>3548.9925</v>
      </c>
      <c r="C1807" s="2" t="n">
        <f aca="false">C1805/3+C1808*2/3</f>
        <v>58.4692307573401</v>
      </c>
      <c r="D1807" s="1" t="n">
        <f aca="false">D1805/3+D1808*2/3</f>
        <v>95.4933333333333</v>
      </c>
      <c r="E1807" s="1" t="n">
        <v>260.229</v>
      </c>
      <c r="F1807" s="34" t="n">
        <f aca="false">F1806+1/12</f>
        <v>2020.87499999986</v>
      </c>
      <c r="G1807" s="3" t="n">
        <v>0.87</v>
      </c>
      <c r="H1807" s="2" t="n">
        <v>4385.17669604464</v>
      </c>
      <c r="I1807" s="2" t="n">
        <v>72.2452662700032</v>
      </c>
      <c r="J1807" s="4" t="n">
        <f aca="false">J1806*((H1807+(I1807/12))/H1806)</f>
        <v>2765506.22672085</v>
      </c>
      <c r="K1807" s="2" t="n">
        <f aca="false">D1807*$E$1862/E1807</f>
        <v>117.992681010443</v>
      </c>
      <c r="L1807" s="4" t="n">
        <f aca="false">K1807*(J1807/H1807)</f>
        <v>74411.9374565212</v>
      </c>
      <c r="M1807" s="26" t="n">
        <f aca="false">H1807/AVERAGE(K1687:K1806)</f>
        <v>32.4732040966126</v>
      </c>
      <c r="O1807" s="6" t="n">
        <f aca="false">J1807/AVERAGE(L1687:L1806)</f>
        <v>35.6120313019685</v>
      </c>
      <c r="Q1807" s="29" t="n">
        <f aca="false">1/M1807-(G1807/100-(((E1807/E1687)^(1/10))-1))</f>
        <v>0.0395848371504078</v>
      </c>
      <c r="R1807" s="3" t="n">
        <f aca="false">((G1807/G1808+G1807/1200+((1+G1808/1200)^(-119))*(1-G1807/G1808)))</f>
        <v>0.995043227191343</v>
      </c>
      <c r="S1807" s="3" t="n">
        <f aca="false">S1806*R1806*E1806/E1807</f>
        <v>57.6341278922128</v>
      </c>
      <c r="T1807" s="9"/>
      <c r="U1807" s="9"/>
      <c r="Y1807" s="28"/>
      <c r="Z1807" s="28"/>
    </row>
    <row r="1808" customFormat="false" ht="14.65" hidden="false" customHeight="false" outlineLevel="0" collapsed="false">
      <c r="A1808" s="11" t="n">
        <v>2020.12</v>
      </c>
      <c r="B1808" s="35" t="n">
        <v>3695.31</v>
      </c>
      <c r="C1808" s="2" t="n">
        <v>58.2788461360102</v>
      </c>
      <c r="D1808" s="1" t="n">
        <v>94.13</v>
      </c>
      <c r="E1808" s="1" t="n">
        <v>260.474</v>
      </c>
      <c r="F1808" s="34" t="n">
        <f aca="false">F1807+1/12</f>
        <v>2020.9583333332</v>
      </c>
      <c r="G1808" s="3" t="n">
        <v>0.93</v>
      </c>
      <c r="H1808" s="2" t="n">
        <v>4561.67359513809</v>
      </c>
      <c r="I1808" s="2" t="n">
        <v>71.9422926828205</v>
      </c>
      <c r="J1808" s="4" t="n">
        <f aca="false">J1807*((H1808+(I1808/12))/H1807)</f>
        <v>2880594.63629242</v>
      </c>
      <c r="K1808" s="2" t="n">
        <f aca="false">D1808*$E$1862/E1808</f>
        <v>116.198731773613</v>
      </c>
      <c r="L1808" s="4" t="n">
        <f aca="false">K1808*(J1808/H1808)</f>
        <v>73376.8947975152</v>
      </c>
      <c r="M1808" s="26" t="n">
        <f aca="false">H1808/AVERAGE(K1688:K1807)</f>
        <v>33.7655914181171</v>
      </c>
      <c r="O1808" s="6" t="n">
        <f aca="false">J1808/AVERAGE(L1688:L1807)</f>
        <v>37.0265964006042</v>
      </c>
      <c r="Q1808" s="29" t="n">
        <f aca="false">1/M1808-(G1808/100-(((E1808/E1688)^(1/10))-1))</f>
        <v>0.037727217459252</v>
      </c>
      <c r="R1808" s="3" t="n">
        <f aca="false">((G1808/G1809+G1808/1200+((1+G1809/1200)^(-119))*(1-G1808/G1809)))</f>
        <v>0.986674875015239</v>
      </c>
      <c r="S1808" s="3" t="n">
        <f aca="false">S1807*R1807*E1807/E1808</f>
        <v>57.2945070695402</v>
      </c>
      <c r="T1808" s="9"/>
      <c r="U1808" s="9"/>
      <c r="Y1808" s="28"/>
      <c r="Z1808" s="28"/>
    </row>
    <row r="1809" customFormat="false" ht="14.65" hidden="false" customHeight="false" outlineLevel="0" collapsed="false">
      <c r="A1809" s="11" t="n">
        <v>2021.01</v>
      </c>
      <c r="B1809" s="35" t="n">
        <v>3793.74842105263</v>
      </c>
      <c r="C1809" s="2" t="n">
        <f aca="false">C1808*2/3+C1811/3</f>
        <v>58.0636931123077</v>
      </c>
      <c r="D1809" s="1" t="n">
        <f aca="false">D1808*2/3+D1811/3</f>
        <v>105.486666666667</v>
      </c>
      <c r="E1809" s="1" t="n">
        <v>261.582</v>
      </c>
      <c r="F1809" s="34" t="n">
        <f aca="false">F1808+1/12</f>
        <v>2021.04166666653</v>
      </c>
      <c r="G1809" s="3" t="n">
        <v>1.08</v>
      </c>
      <c r="H1809" s="2" t="n">
        <v>4663.35395708461</v>
      </c>
      <c r="I1809" s="2" t="n">
        <v>71.3730914616359</v>
      </c>
      <c r="J1809" s="4" t="n">
        <f aca="false">J1808*((H1809+(I1809/12))/H1808)</f>
        <v>2948559.38157213</v>
      </c>
      <c r="K1809" s="2" t="n">
        <f aca="false">D1809*$E$1862/E1809</f>
        <v>129.666390551847</v>
      </c>
      <c r="L1809" s="4" t="n">
        <f aca="false">K1809*(J1809/H1809)</f>
        <v>81985.8530694218</v>
      </c>
      <c r="M1809" s="26" t="n">
        <f aca="false">H1809/AVERAGE(K1689:K1808)</f>
        <v>34.5124322941069</v>
      </c>
      <c r="O1809" s="6" t="n">
        <f aca="false">J1809/AVERAGE(L1689:L1808)</f>
        <v>37.8411804678566</v>
      </c>
      <c r="Q1809" s="29" t="n">
        <f aca="false">1/M1809-(G1809/100-(((E1809/E1689)^(1/10))-1))</f>
        <v>0.035534737619675</v>
      </c>
      <c r="R1809" s="3" t="n">
        <f aca="false">((G1809/G1810+G1809/1200+((1+G1810/1200)^(-119))*(1-G1809/G1810)))</f>
        <v>0.984128411931971</v>
      </c>
      <c r="S1809" s="3" t="n">
        <f aca="false">S1808*R1808*E1808/E1809</f>
        <v>56.2915983304618</v>
      </c>
      <c r="T1809" s="9"/>
      <c r="U1809" s="9"/>
      <c r="Y1809" s="28"/>
      <c r="Z1809" s="28"/>
    </row>
    <row r="1810" customFormat="false" ht="14.65" hidden="false" customHeight="false" outlineLevel="0" collapsed="false">
      <c r="A1810" s="11" t="n">
        <v>2021.02</v>
      </c>
      <c r="B1810" s="35" t="n">
        <v>3883.43210526316</v>
      </c>
      <c r="C1810" s="2" t="n">
        <f aca="false">C1808/3+C1811*2/3</f>
        <v>57.8485400886052</v>
      </c>
      <c r="D1810" s="1" t="n">
        <f aca="false">D1808/3+D1811*2/3</f>
        <v>116.843333333333</v>
      </c>
      <c r="E1810" s="1" t="n">
        <v>263.014</v>
      </c>
      <c r="F1810" s="34" t="n">
        <f aca="false">F1809+1/12</f>
        <v>2021.12499999986</v>
      </c>
      <c r="G1810" s="3" t="n">
        <v>1.26</v>
      </c>
      <c r="H1810" s="2" t="n">
        <v>4747.60478906266</v>
      </c>
      <c r="I1810" s="2" t="n">
        <v>70.7214645500631</v>
      </c>
      <c r="J1810" s="4" t="n">
        <f aca="false">J1809*((H1810+(I1810/12))/H1809)</f>
        <v>3005556.08107818</v>
      </c>
      <c r="K1810" s="2" t="n">
        <f aca="false">D1810*$E$1862/E1810</f>
        <v>142.844255768387</v>
      </c>
      <c r="L1810" s="4" t="n">
        <f aca="false">K1810*(J1810/H1810)</f>
        <v>90430.1096335627</v>
      </c>
      <c r="M1810" s="26" t="n">
        <f aca="false">H1810/AVERAGE(K1690:K1809)</f>
        <v>35.1039071719698</v>
      </c>
      <c r="O1810" s="6" t="n">
        <f aca="false">J1810/AVERAGE(L1690:L1809)</f>
        <v>38.4806381927521</v>
      </c>
      <c r="Q1810" s="29" t="n">
        <f aca="false">1/M1810-(G1810/100-(((E1810/E1690)^(1/10))-1))</f>
        <v>0.033301489166803</v>
      </c>
      <c r="R1810" s="3" t="n">
        <f aca="false">((G1810/G1811+G1810/1200+((1+G1811/1200)^(-119))*(1-G1810/G1811)))</f>
        <v>0.968990480532131</v>
      </c>
      <c r="S1810" s="3" t="n">
        <f aca="false">S1809*R1809*E1809/E1810</f>
        <v>55.0965417101272</v>
      </c>
      <c r="T1810" s="9"/>
      <c r="U1810" s="9"/>
      <c r="Y1810" s="28"/>
      <c r="Z1810" s="28"/>
    </row>
    <row r="1811" customFormat="false" ht="14.65" hidden="false" customHeight="false" outlineLevel="0" collapsed="false">
      <c r="A1811" s="11" t="n">
        <v>2021.03</v>
      </c>
      <c r="B1811" s="35" t="n">
        <v>3910.50826086956</v>
      </c>
      <c r="C1811" s="2" t="n">
        <v>57.6333870649027</v>
      </c>
      <c r="D1811" s="1" t="n">
        <v>128.2</v>
      </c>
      <c r="E1811" s="1" t="n">
        <v>264.877</v>
      </c>
      <c r="F1811" s="34" t="n">
        <f aca="false">F1810+1/12</f>
        <v>2021.2083333332</v>
      </c>
      <c r="G1811" s="3" t="n">
        <v>1.61</v>
      </c>
      <c r="H1811" s="2" t="n">
        <v>4747.08127627737</v>
      </c>
      <c r="I1811" s="2" t="n">
        <v>69.962867835346</v>
      </c>
      <c r="J1811" s="4" t="n">
        <f aca="false">J1810*((H1811+(I1811/12))/H1810)</f>
        <v>3008915.59896407</v>
      </c>
      <c r="K1811" s="2" t="n">
        <f aca="false">D1811*$E$1862/E1811</f>
        <v>155.625759881001</v>
      </c>
      <c r="L1811" s="4" t="n">
        <f aca="false">K1811*(J1811/H1811)</f>
        <v>98642.6709916776</v>
      </c>
      <c r="M1811" s="26" t="n">
        <f aca="false">H1811/AVERAGE(K1691:K1810)</f>
        <v>35.0425451121921</v>
      </c>
      <c r="O1811" s="6" t="n">
        <f aca="false">J1811/AVERAGE(L1691:L1810)</f>
        <v>38.4006800763065</v>
      </c>
      <c r="Q1811" s="29" t="n">
        <f aca="false">1/M1811-(G1811/100-(((E1811/E1691)^(1/10))-1))</f>
        <v>0.0295822469860887</v>
      </c>
      <c r="R1811" s="3" t="n">
        <f aca="false">((G1811/G1812+G1811/1200+((1+G1812/1200)^(-119))*(1-G1811/G1812)))</f>
        <v>0.998597711794002</v>
      </c>
      <c r="S1811" s="3" t="n">
        <f aca="false">S1810*R1810*E1810/E1811</f>
        <v>53.0125222527297</v>
      </c>
      <c r="T1811" s="9"/>
      <c r="U1811" s="9"/>
      <c r="Y1811" s="28"/>
      <c r="Z1811" s="28"/>
    </row>
    <row r="1812" customFormat="false" ht="14.65" hidden="false" customHeight="false" outlineLevel="0" collapsed="false">
      <c r="A1812" s="11" t="n">
        <v>2021.04</v>
      </c>
      <c r="B1812" s="35" t="n">
        <v>4141.17619047619</v>
      </c>
      <c r="C1812" s="2" t="n">
        <f aca="false">C1811*2/3+C1814/3</f>
        <v>57.7106054214072</v>
      </c>
      <c r="D1812" s="1" t="n">
        <f aca="false">D1811*2/3+D1814/3</f>
        <v>138.386666666667</v>
      </c>
      <c r="E1812" s="1" t="n">
        <v>267.054</v>
      </c>
      <c r="F1812" s="34" t="n">
        <f aca="false">F1811+1/12</f>
        <v>2021.29166666653</v>
      </c>
      <c r="G1812" s="3" t="n">
        <v>1.64</v>
      </c>
      <c r="H1812" s="2" t="n">
        <v>4986.11544720579</v>
      </c>
      <c r="I1812" s="2" t="n">
        <v>69.4855103777143</v>
      </c>
      <c r="J1812" s="4" t="n">
        <f aca="false">J1811*((H1812+(I1812/12))/H1811)</f>
        <v>3164096.56295551</v>
      </c>
      <c r="K1812" s="2" t="n">
        <f aca="false">D1812*$E$1862/E1812</f>
        <v>166.622202151375</v>
      </c>
      <c r="L1812" s="4" t="n">
        <f aca="false">K1812*(J1812/H1812)</f>
        <v>105735.365079581</v>
      </c>
      <c r="M1812" s="26" t="n">
        <f aca="false">H1812/AVERAGE(K1692:K1811)</f>
        <v>36.719814109133</v>
      </c>
      <c r="O1812" s="6" t="n">
        <f aca="false">J1812/AVERAGE(L1692:L1811)</f>
        <v>40.2197494362747</v>
      </c>
      <c r="Q1812" s="29" t="n">
        <f aca="false">1/M1812-(G1812/100-(((E1812/E1692)^(1/10))-1))</f>
        <v>0.0281584582537585</v>
      </c>
      <c r="R1812" s="3" t="n">
        <f aca="false">((G1812/G1813+G1812/1200+((1+G1813/1200)^(-119))*(1-G1812/G1813)))</f>
        <v>1.00319774885414</v>
      </c>
      <c r="S1812" s="3" t="n">
        <f aca="false">S1811*R1811*E1811/E1812</f>
        <v>52.506636145539</v>
      </c>
      <c r="T1812" s="9"/>
      <c r="U1812" s="9"/>
      <c r="Y1812" s="28"/>
      <c r="Z1812" s="28"/>
    </row>
    <row r="1813" customFormat="false" ht="14.65" hidden="false" customHeight="false" outlineLevel="0" collapsed="false">
      <c r="A1813" s="11" t="n">
        <v>2021.05</v>
      </c>
      <c r="B1813" s="35" t="n">
        <v>4167.8495</v>
      </c>
      <c r="C1813" s="2" t="n">
        <f aca="false">C1811/3+C1814*2/3</f>
        <v>57.7878237779117</v>
      </c>
      <c r="D1813" s="1" t="n">
        <f aca="false">D1811/3+D1814*2/3</f>
        <v>148.573333333333</v>
      </c>
      <c r="E1813" s="1" t="n">
        <v>269.195</v>
      </c>
      <c r="F1813" s="34" t="n">
        <f aca="false">F1812+1/12</f>
        <v>2021.37499999986</v>
      </c>
      <c r="G1813" s="3" t="n">
        <v>1.62</v>
      </c>
      <c r="H1813" s="2" t="n">
        <v>4978.31929987184</v>
      </c>
      <c r="I1813" s="2" t="n">
        <v>69.0251023726194</v>
      </c>
      <c r="J1813" s="4" t="n">
        <f aca="false">J1812*((H1813+(I1813/12))/H1812)</f>
        <v>3162799.44319279</v>
      </c>
      <c r="K1813" s="2" t="n">
        <f aca="false">D1813*$E$1862/E1813</f>
        <v>177.464539633599</v>
      </c>
      <c r="L1813" s="4" t="n">
        <f aca="false">K1813*(J1813/H1813)</f>
        <v>112745.831139048</v>
      </c>
      <c r="M1813" s="26" t="n">
        <f aca="false">H1813/AVERAGE(K1693:K1812)</f>
        <v>36.5521339897991</v>
      </c>
      <c r="O1813" s="6" t="n">
        <f aca="false">J1813/AVERAGE(L1693:L1812)</f>
        <v>40.0146914376844</v>
      </c>
      <c r="Q1813" s="29" t="n">
        <f aca="false">1/M1813-(G1813/100-(((E1813/E1693)^(1/10))-1))</f>
        <v>0.0288183454256166</v>
      </c>
      <c r="R1813" s="3" t="n">
        <f aca="false">((G1813/G1814+G1813/1200+((1+G1814/1200)^(-119))*(1-G1813/G1814)))</f>
        <v>1.01055006162021</v>
      </c>
      <c r="S1813" s="3" t="n">
        <f aca="false">S1812*R1812*E1812/E1813</f>
        <v>52.2556005366805</v>
      </c>
      <c r="T1813" s="9"/>
      <c r="U1813" s="9"/>
      <c r="Y1813" s="28"/>
      <c r="Z1813" s="28"/>
    </row>
    <row r="1814" customFormat="false" ht="14.65" hidden="false" customHeight="false" outlineLevel="0" collapsed="false">
      <c r="A1814" s="11" t="n">
        <v>2021.06</v>
      </c>
      <c r="B1814" s="35" t="n">
        <v>4238.48954545455</v>
      </c>
      <c r="C1814" s="2" t="n">
        <v>57.8650421344162</v>
      </c>
      <c r="D1814" s="1" t="n">
        <v>158.76</v>
      </c>
      <c r="E1814" s="1" t="n">
        <v>271.696</v>
      </c>
      <c r="F1814" s="34" t="n">
        <f aca="false">F1813+1/12</f>
        <v>2021.4583333332</v>
      </c>
      <c r="G1814" s="3" t="n">
        <v>1.52</v>
      </c>
      <c r="H1814" s="2" t="n">
        <v>5016.09300624428</v>
      </c>
      <c r="I1814" s="2" t="n">
        <v>68.4811015914273</v>
      </c>
      <c r="J1814" s="4" t="n">
        <f aca="false">J1813*((H1814+(I1814/12))/H1813)</f>
        <v>3190423.22176083</v>
      </c>
      <c r="K1814" s="2" t="n">
        <f aca="false">D1814*$E$1862/E1814</f>
        <v>187.88649048937</v>
      </c>
      <c r="L1814" s="4" t="n">
        <f aca="false">K1814*(J1814/H1814)</f>
        <v>119502.852432406</v>
      </c>
      <c r="M1814" s="26" t="n">
        <f aca="false">H1814/AVERAGE(K1694:K1813)</f>
        <v>36.6962580130884</v>
      </c>
      <c r="O1814" s="6" t="n">
        <f aca="false">J1814/AVERAGE(L1694:L1813)</f>
        <v>40.1480495217305</v>
      </c>
      <c r="Q1814" s="29" t="n">
        <f aca="false">1/M1814-(G1814/100-(((E1814/E1694)^(1/10))-1))</f>
        <v>0.0307615937653314</v>
      </c>
      <c r="R1814" s="3" t="n">
        <f aca="false">((G1814/G1815+G1814/1200+((1+G1815/1200)^(-119))*(1-G1814/G1815)))</f>
        <v>1.01984717906754</v>
      </c>
      <c r="S1814" s="3" t="n">
        <f aca="false">S1813*R1813*E1813/E1814</f>
        <v>52.3208053768077</v>
      </c>
      <c r="T1814" s="9"/>
      <c r="U1814" s="9"/>
      <c r="Y1814" s="28"/>
      <c r="Z1814" s="28"/>
    </row>
    <row r="1815" customFormat="false" ht="14.65" hidden="false" customHeight="false" outlineLevel="0" collapsed="false">
      <c r="A1815" s="11" t="n">
        <v>2021.07</v>
      </c>
      <c r="B1815" s="35" t="n">
        <v>4363.71285714286</v>
      </c>
      <c r="C1815" s="2" t="n">
        <f aca="false">C1814*2/3+C1817/3</f>
        <v>58.3281890057922</v>
      </c>
      <c r="D1815" s="1" t="n">
        <f aca="false">D1814*2/3+D1817/3</f>
        <v>164.316666666667</v>
      </c>
      <c r="E1815" s="1" t="n">
        <v>273.003</v>
      </c>
      <c r="F1815" s="34" t="n">
        <f aca="false">F1814+1/12</f>
        <v>2021.54166666653</v>
      </c>
      <c r="G1815" s="3" t="n">
        <v>1.32</v>
      </c>
      <c r="H1815" s="2" t="n">
        <v>5139.56608356476</v>
      </c>
      <c r="I1815" s="2" t="n">
        <v>68.6987415863578</v>
      </c>
      <c r="J1815" s="4" t="n">
        <f aca="false">J1814*((H1815+(I1815/12))/H1814)</f>
        <v>3272597.97629674</v>
      </c>
      <c r="K1815" s="2" t="n">
        <f aca="false">D1815*$E$1862/E1815</f>
        <v>193.531608199666</v>
      </c>
      <c r="L1815" s="4" t="n">
        <f aca="false">K1815*(J1815/H1815)</f>
        <v>123230.471025366</v>
      </c>
      <c r="M1815" s="26" t="n">
        <f aca="false">H1815/AVERAGE(K1695:K1814)</f>
        <v>37.4433831846154</v>
      </c>
      <c r="O1815" s="6" t="n">
        <f aca="false">J1815/AVERAGE(L1695:L1814)</f>
        <v>40.9373560421151</v>
      </c>
      <c r="Q1815" s="29" t="n">
        <f aca="false">1/M1815-(G1815/100-(((E1815/E1695)^(1/10))-1))</f>
        <v>0.032616581086395</v>
      </c>
      <c r="R1815" s="3" t="n">
        <f aca="false">((G1815/G1816+G1815/1200+((1+G1816/1200)^(-119))*(1-G1815/G1816)))</f>
        <v>1.00482337570414</v>
      </c>
      <c r="S1815" s="3" t="n">
        <f aca="false">S1814*R1814*E1814/E1815</f>
        <v>53.1037688407356</v>
      </c>
      <c r="T1815" s="9"/>
      <c r="U1815" s="9"/>
      <c r="Y1815" s="28"/>
      <c r="Z1815" s="28"/>
    </row>
    <row r="1816" customFormat="false" ht="14.65" hidden="false" customHeight="false" outlineLevel="0" collapsed="false">
      <c r="A1816" s="11" t="n">
        <v>2021.08</v>
      </c>
      <c r="B1816" s="35" t="n">
        <v>4454.20636363636</v>
      </c>
      <c r="C1816" s="2" t="n">
        <f aca="false">C1814/3+C1817*2/3</f>
        <v>58.7913358771682</v>
      </c>
      <c r="D1816" s="1" t="n">
        <f aca="false">D1814/3+D1817*2/3</f>
        <v>169.873333333333</v>
      </c>
      <c r="E1816" s="1" t="n">
        <f aca="false">273.567</f>
        <v>273.567</v>
      </c>
      <c r="F1816" s="34" t="n">
        <f aca="false">F1815+1/12</f>
        <v>2021.62499999986</v>
      </c>
      <c r="G1816" s="3" t="n">
        <v>1.28</v>
      </c>
      <c r="H1816" s="2" t="n">
        <v>5235.33329157524</v>
      </c>
      <c r="I1816" s="2" t="n">
        <v>69.1014768616698</v>
      </c>
      <c r="J1816" s="4" t="n">
        <f aca="false">J1815*((H1816+(I1816/12))/H1815)</f>
        <v>3337244.03366941</v>
      </c>
      <c r="K1816" s="2" t="n">
        <f aca="false">D1816*$E$1862/E1816</f>
        <v>199.663743604553</v>
      </c>
      <c r="L1816" s="4" t="n">
        <f aca="false">K1816*(J1816/H1816)</f>
        <v>127274.922144241</v>
      </c>
      <c r="M1816" s="26" t="n">
        <f aca="false">H1816/AVERAGE(K1696:K1815)</f>
        <v>37.9735006140705</v>
      </c>
      <c r="O1816" s="6" t="n">
        <f aca="false">J1816/AVERAGE(L1696:L1815)</f>
        <v>41.4868367187196</v>
      </c>
      <c r="Q1816" s="29" t="n">
        <f aca="false">1/M1816-(G1816/100-(((E1816/E1696)^(1/10))-1))</f>
        <v>0.0325734288473695</v>
      </c>
      <c r="R1816" s="3" t="n">
        <f aca="false">((G1816/G1817+G1816/1200+((1+G1817/1200)^(-119))*(1-G1816/G1817)))</f>
        <v>0.992725830987976</v>
      </c>
      <c r="S1816" s="3" t="n">
        <f aca="false">S1815*R1815*E1815/E1816</f>
        <v>53.2498986983282</v>
      </c>
      <c r="T1816" s="9"/>
      <c r="U1816" s="9"/>
      <c r="Y1816" s="28"/>
      <c r="Z1816" s="28"/>
    </row>
    <row r="1817" customFormat="false" ht="14.65" hidden="false" customHeight="false" outlineLevel="0" collapsed="false">
      <c r="A1817" s="11" t="n">
        <v>2021.09</v>
      </c>
      <c r="B1817" s="35" t="n">
        <v>4445.54333333333</v>
      </c>
      <c r="C1817" s="2" t="n">
        <v>59.2544827485442</v>
      </c>
      <c r="D1817" s="1" t="n">
        <v>175.43</v>
      </c>
      <c r="E1817" s="1" t="n">
        <v>274.31</v>
      </c>
      <c r="F1817" s="34" t="n">
        <f aca="false">F1816+1/12</f>
        <v>2021.7083333332</v>
      </c>
      <c r="G1817" s="3" t="n">
        <v>1.37</v>
      </c>
      <c r="H1817" s="2" t="n">
        <v>5210.9981206907</v>
      </c>
      <c r="I1817" s="2" t="n">
        <v>69.4572013121374</v>
      </c>
      <c r="J1817" s="4" t="n">
        <f aca="false">J1816*((H1817+(I1817/12))/H1816)</f>
        <v>3325421.27132758</v>
      </c>
      <c r="K1817" s="2" t="n">
        <f aca="false">D1817*$E$1862/E1817</f>
        <v>205.636371477525</v>
      </c>
      <c r="L1817" s="4" t="n">
        <f aca="false">K1817*(J1817/H1817)</f>
        <v>131227.751005088</v>
      </c>
      <c r="M1817" s="26" t="n">
        <f aca="false">H1817/AVERAGE(K1697:K1816)</f>
        <v>37.6203466866512</v>
      </c>
      <c r="O1817" s="6" t="n">
        <f aca="false">J1817/AVERAGE(L1697:L1816)</f>
        <v>41.0706765307405</v>
      </c>
      <c r="Q1817" s="29" t="n">
        <f aca="false">1/M1817-(G1817/100-(((E1817/E1697)^(1/10))-1))</f>
        <v>0.0320424160757774</v>
      </c>
      <c r="R1817" s="3" t="n">
        <f aca="false">((G1817/G1818+G1817/1200+((1+G1818/1200)^(-119))*(1-G1817/G1818)))</f>
        <v>0.981877871664002</v>
      </c>
      <c r="S1817" s="3" t="n">
        <f aca="false">S1816*R1816*E1816/E1817</f>
        <v>52.7193656744436</v>
      </c>
      <c r="T1817" s="9"/>
      <c r="U1817" s="9"/>
      <c r="Y1817" s="28"/>
      <c r="Z1817" s="28"/>
    </row>
    <row r="1818" customFormat="false" ht="14.65" hidden="false" customHeight="false" outlineLevel="0" collapsed="false">
      <c r="A1818" s="11" t="n">
        <v>2021.1</v>
      </c>
      <c r="B1818" s="35" t="n">
        <v>4460.70714285714</v>
      </c>
      <c r="C1818" s="2" t="n">
        <f aca="false">C1817*2/3+C1820/3</f>
        <v>59.6353609264937</v>
      </c>
      <c r="D1818" s="1" t="n">
        <f aca="false">D1817*2/3+D1820/3</f>
        <v>182.91</v>
      </c>
      <c r="E1818" s="1" t="n">
        <v>276.589</v>
      </c>
      <c r="F1818" s="34" t="n">
        <f aca="false">F1817+1/12</f>
        <v>2021.79166666653</v>
      </c>
      <c r="G1818" s="3" t="n">
        <v>1.58</v>
      </c>
      <c r="H1818" s="2" t="n">
        <v>5185.68958320313</v>
      </c>
      <c r="I1818" s="2" t="n">
        <v>69.3276783350987</v>
      </c>
      <c r="J1818" s="4" t="n">
        <f aca="false">J1817*((H1818+(I1818/12))/H1817)</f>
        <v>3312957.33075724</v>
      </c>
      <c r="K1818" s="2" t="n">
        <f aca="false">D1818*$E$1862/E1818</f>
        <v>212.637694268391</v>
      </c>
      <c r="L1818" s="4" t="n">
        <f aca="false">K1818*(J1818/H1818)</f>
        <v>135846.852519593</v>
      </c>
      <c r="M1818" s="26" t="n">
        <f aca="false">H1818/AVERAGE(K1698:K1817)</f>
        <v>37.2530250003253</v>
      </c>
      <c r="O1818" s="6" t="n">
        <f aca="false">J1818/AVERAGE(L1698:L1817)</f>
        <v>40.6388878864022</v>
      </c>
      <c r="Q1818" s="29" t="n">
        <f aca="false">1/M1818-(G1818/100-(((E1818/E1698)^(1/10))-1))</f>
        <v>0.0312587288141007</v>
      </c>
      <c r="R1818" s="3" t="n">
        <f aca="false">((G1818/G1819+G1818/1200+((1+G1819/1200)^(-119))*(1-G1818/G1819)))</f>
        <v>1.00315309983351</v>
      </c>
      <c r="S1818" s="3" t="n">
        <f aca="false">S1817*R1817*E1817/E1818</f>
        <v>51.3374608529736</v>
      </c>
      <c r="T1818" s="9"/>
      <c r="U1818" s="9"/>
      <c r="Y1818" s="28"/>
      <c r="Z1818" s="28"/>
    </row>
    <row r="1819" customFormat="false" ht="14.65" hidden="false" customHeight="false" outlineLevel="0" collapsed="false">
      <c r="A1819" s="11" t="n">
        <v>2021.11</v>
      </c>
      <c r="B1819" s="35" t="n">
        <v>4667.38666666667</v>
      </c>
      <c r="C1819" s="2" t="n">
        <f aca="false">C1817/3+C1820*2/3</f>
        <v>60.0162391044431</v>
      </c>
      <c r="D1819" s="1" t="n">
        <f aca="false">D1817/3+D1820*2/3</f>
        <v>190.39</v>
      </c>
      <c r="E1819" s="1" t="n">
        <v>277.948</v>
      </c>
      <c r="F1819" s="34" t="n">
        <f aca="false">F1818+1/12</f>
        <v>2021.87499999986</v>
      </c>
      <c r="G1819" s="3" t="n">
        <v>1.56</v>
      </c>
      <c r="H1819" s="2" t="n">
        <v>5399.430265997</v>
      </c>
      <c r="I1819" s="2" t="n">
        <v>69.4293233055135</v>
      </c>
      <c r="J1819" s="4" t="n">
        <f aca="false">J1818*((H1819+(I1819/12))/H1818)</f>
        <v>3453205.17675891</v>
      </c>
      <c r="K1819" s="2" t="n">
        <f aca="false">D1819*$E$1862/E1819</f>
        <v>220.251203030783</v>
      </c>
      <c r="L1819" s="4" t="n">
        <f aca="false">K1819*(J1819/H1819)</f>
        <v>140861.638547866</v>
      </c>
      <c r="M1819" s="26" t="n">
        <f aca="false">H1819/AVERAGE(K1699:K1818)</f>
        <v>38.5826274977192</v>
      </c>
      <c r="O1819" s="6" t="n">
        <f aca="false">J1819/AVERAGE(L1699:L1818)</f>
        <v>42.054857617859</v>
      </c>
      <c r="Q1819" s="29" t="n">
        <f aca="false">1/M1819-(G1819/100-(((E1819/E1699)^(1/10))-1))</f>
        <v>0.0311199858999043</v>
      </c>
      <c r="R1819" s="3" t="n">
        <f aca="false">((G1819/G1820+G1819/1200+((1+G1820/1200)^(-119))*(1-G1819/G1820)))</f>
        <v>1.00960024837217</v>
      </c>
      <c r="S1819" s="3" t="n">
        <f aca="false">S1818*R1818*E1818/E1819</f>
        <v>51.2475319591839</v>
      </c>
      <c r="T1819" s="9"/>
      <c r="U1819" s="9"/>
      <c r="Y1819" s="28"/>
      <c r="Z1819" s="28"/>
    </row>
    <row r="1820" customFormat="false" ht="14.65" hidden="false" customHeight="false" outlineLevel="0" collapsed="false">
      <c r="A1820" s="11" t="n">
        <v>2021.12</v>
      </c>
      <c r="B1820" s="35" t="n">
        <v>4674.77272727273</v>
      </c>
      <c r="C1820" s="2" t="n">
        <v>60.3971172823926</v>
      </c>
      <c r="D1820" s="1" t="n">
        <v>197.87</v>
      </c>
      <c r="E1820" s="1" t="n">
        <v>278.802</v>
      </c>
      <c r="F1820" s="34" t="n">
        <f aca="false">F1819+1/12</f>
        <v>2021.9583333332</v>
      </c>
      <c r="G1820" s="3" t="n">
        <v>1.47</v>
      </c>
      <c r="H1820" s="2" t="n">
        <v>5391.40957479762</v>
      </c>
      <c r="I1820" s="2" t="n">
        <v>69.655920277527</v>
      </c>
      <c r="J1820" s="4" t="n">
        <f aca="false">J1819*((H1820+(I1820/12))/H1819)</f>
        <v>3451787.91420478</v>
      </c>
      <c r="K1820" s="2" t="n">
        <f aca="false">D1820*$E$1862/E1820</f>
        <v>228.203225012733</v>
      </c>
      <c r="L1820" s="4" t="n">
        <f aca="false">K1820*(J1820/H1820)</f>
        <v>146104.487732426</v>
      </c>
      <c r="M1820" s="26" t="n">
        <f aca="false">H1820/AVERAGE(K1700:K1819)</f>
        <v>38.3048498734675</v>
      </c>
      <c r="O1820" s="6" t="n">
        <f aca="false">J1820/AVERAGE(L1700:L1819)</f>
        <v>41.7172658195547</v>
      </c>
      <c r="Q1820" s="29" t="n">
        <f aca="false">1/M1820-(G1820/100-(((E1820/E1700)^(1/10))-1))</f>
        <v>0.0327733520767954</v>
      </c>
      <c r="R1820" s="3" t="n">
        <f aca="false">((G1820/G1821+G1820/1200+((1+G1821/1200)^(-119))*(1-G1820/G1821)))</f>
        <v>0.974854155466596</v>
      </c>
      <c r="S1820" s="3" t="n">
        <f aca="false">S1819*R1819*E1819/E1820</f>
        <v>51.5810373719204</v>
      </c>
      <c r="T1820" s="9"/>
      <c r="U1820" s="9"/>
      <c r="Y1820" s="28"/>
      <c r="Z1820" s="28"/>
    </row>
    <row r="1821" customFormat="false" ht="14.65" hidden="false" customHeight="false" outlineLevel="0" collapsed="false">
      <c r="A1821" s="11" t="n">
        <v>2022.01</v>
      </c>
      <c r="B1821" s="35" t="n">
        <v>4573.8155</v>
      </c>
      <c r="C1821" s="2" t="n">
        <f aca="false">C1820*2/3+C1823/3</f>
        <v>60.9214029629533</v>
      </c>
      <c r="D1821" s="1" t="n">
        <f aca="false">D1820*2/3+D1823/3</f>
        <v>197.883333333333</v>
      </c>
      <c r="E1821" s="1" t="n">
        <v>281.148</v>
      </c>
      <c r="F1821" s="34" t="n">
        <f aca="false">F1820+1/12</f>
        <v>2022.04166666653</v>
      </c>
      <c r="G1821" s="3" t="n">
        <v>1.76</v>
      </c>
      <c r="H1821" s="2" t="n">
        <v>5230.959435959</v>
      </c>
      <c r="I1821" s="2" t="n">
        <v>69.6742987732935</v>
      </c>
      <c r="J1821" s="4" t="n">
        <f aca="false">J1820*((H1821+(I1821/12))/H1820)</f>
        <v>3352778.90722797</v>
      </c>
      <c r="K1821" s="2" t="n">
        <f aca="false">D1821*$E$1862/E1821</f>
        <v>226.314264254651</v>
      </c>
      <c r="L1821" s="4" t="n">
        <f aca="false">K1821*(J1821/H1821)</f>
        <v>145055.931113085</v>
      </c>
      <c r="M1821" s="26" t="n">
        <f aca="false">H1821/AVERAGE(K1701:K1820)</f>
        <v>36.9367580702975</v>
      </c>
      <c r="O1821" s="6" t="n">
        <f aca="false">J1821/AVERAGE(L1701:L1820)</f>
        <v>40.1942548331765</v>
      </c>
      <c r="Q1821" s="29" t="n">
        <f aca="false">1/M1821-(G1821/100-(((E1821/E1701)^(1/10))-1))</f>
        <v>0.0312477863138659</v>
      </c>
      <c r="R1821" s="3" t="n">
        <f aca="false">((G1821/G1822+G1821/1200+((1+G1822/1200)^(-119))*(1-G1821/G1822)))</f>
        <v>0.986134609554497</v>
      </c>
      <c r="S1821" s="3" t="n">
        <f aca="false">S1820*R1820*E1820/E1821</f>
        <v>49.8644009443756</v>
      </c>
      <c r="T1821" s="9"/>
      <c r="U1821" s="9"/>
      <c r="Y1821" s="28"/>
      <c r="Z1821" s="28"/>
    </row>
    <row r="1822" customFormat="false" ht="14.65" hidden="false" customHeight="false" outlineLevel="0" collapsed="false">
      <c r="A1822" s="11" t="n">
        <v>2022.02</v>
      </c>
      <c r="B1822" s="35" t="n">
        <v>4435.98052631579</v>
      </c>
      <c r="C1822" s="2" t="n">
        <f aca="false">C1820/3+C1823*2/3</f>
        <v>61.445688643514</v>
      </c>
      <c r="D1822" s="1" t="n">
        <f aca="false">D1820/3+D1823*2/3</f>
        <v>197.896666666667</v>
      </c>
      <c r="E1822" s="1" t="n">
        <v>283.716</v>
      </c>
      <c r="F1822" s="34" t="n">
        <f aca="false">F1821+1/12</f>
        <v>2022.12499999986</v>
      </c>
      <c r="G1822" s="3" t="n">
        <v>1.93</v>
      </c>
      <c r="H1822" s="2" t="n">
        <v>5027.40081769316</v>
      </c>
      <c r="I1822" s="2" t="n">
        <v>69.6378407203428</v>
      </c>
      <c r="J1822" s="4" t="n">
        <f aca="false">J1821*((H1822+(I1822/12))/H1821)</f>
        <v>3226027.71377469</v>
      </c>
      <c r="K1822" s="2" t="n">
        <f aca="false">D1822*$E$1862/E1822</f>
        <v>224.280935841945</v>
      </c>
      <c r="L1822" s="4" t="n">
        <f aca="false">K1822*(J1822/H1822)</f>
        <v>143918.605445395</v>
      </c>
      <c r="M1822" s="26" t="n">
        <f aca="false">H1822/AVERAGE(K1702:K1821)</f>
        <v>35.2871492256949</v>
      </c>
      <c r="O1822" s="6" t="n">
        <f aca="false">J1822/AVERAGE(L1702:L1821)</f>
        <v>38.3704950091122</v>
      </c>
      <c r="Q1822" s="29" t="n">
        <f aca="false">1/M1822-(G1822/100-(((E1822/E1702)^(1/10))-1))</f>
        <v>0.0312936789228796</v>
      </c>
      <c r="R1822" s="3" t="n">
        <f aca="false">((G1822/G1823+G1822/1200+((1+G1823/1200)^(-119))*(1-G1822/G1823)))</f>
        <v>0.983743872386653</v>
      </c>
      <c r="S1822" s="3" t="n">
        <f aca="false">S1821*R1821*E1821/E1822</f>
        <v>48.7279316391477</v>
      </c>
      <c r="T1822" s="9"/>
      <c r="U1822" s="9"/>
      <c r="Y1822" s="28"/>
      <c r="Z1822" s="28"/>
    </row>
    <row r="1823" customFormat="false" ht="14.65" hidden="false" customHeight="false" outlineLevel="0" collapsed="false">
      <c r="A1823" s="11" t="n">
        <v>2022.03</v>
      </c>
      <c r="B1823" s="35" t="n">
        <v>4391.26521739131</v>
      </c>
      <c r="C1823" s="2" t="n">
        <v>61.9699743240747</v>
      </c>
      <c r="D1823" s="1" t="n">
        <v>197.91</v>
      </c>
      <c r="E1823" s="1" t="n">
        <v>287.504</v>
      </c>
      <c r="F1823" s="34" t="n">
        <f aca="false">F1822+1/12</f>
        <v>2022.2083333332</v>
      </c>
      <c r="G1823" s="3" t="n">
        <v>2.13</v>
      </c>
      <c r="H1823" s="2" t="n">
        <v>4911.15323797386</v>
      </c>
      <c r="I1823" s="2" t="n">
        <v>69.3066861125815</v>
      </c>
      <c r="J1823" s="4" t="n">
        <f aca="false">J1822*((H1823+(I1823/12))/H1822)</f>
        <v>3155139.03406826</v>
      </c>
      <c r="K1823" s="2" t="n">
        <f aca="false">D1823*$E$1862/E1823</f>
        <v>221.34084124047</v>
      </c>
      <c r="L1823" s="4" t="n">
        <f aca="false">K1823*(J1823/H1823)</f>
        <v>142199.0099253</v>
      </c>
      <c r="M1823" s="26" t="n">
        <f aca="false">H1823/AVERAGE(K1703:K1822)</f>
        <v>34.2707986932917</v>
      </c>
      <c r="O1823" s="6" t="n">
        <f aca="false">J1823/AVERAGE(L1703:L1822)</f>
        <v>37.2394117416022</v>
      </c>
      <c r="Q1823" s="29" t="n">
        <f aca="false">1/M1823-(G1823/100-(((E1823/E1703)^(1/10))-1))</f>
        <v>0.0307166730545959</v>
      </c>
      <c r="R1823" s="3" t="n">
        <f aca="false">((G1823/G1824+G1823/1200+((1+G1824/1200)^(-119))*(1-G1823/G1824)))</f>
        <v>0.948015898863032</v>
      </c>
      <c r="S1823" s="3" t="n">
        <f aca="false">S1822*R1822*E1822/E1823</f>
        <v>47.3042274688985</v>
      </c>
      <c r="T1823" s="9"/>
      <c r="U1823" s="9"/>
      <c r="Y1823" s="28"/>
      <c r="Z1823" s="28"/>
    </row>
    <row r="1824" customFormat="false" ht="14.65" hidden="false" customHeight="false" outlineLevel="0" collapsed="false">
      <c r="A1824" s="11" t="n">
        <v>2022.04</v>
      </c>
      <c r="B1824" s="35" t="n">
        <v>4391.296</v>
      </c>
      <c r="C1824" s="2" t="n">
        <f aca="false">C1823*2/3+C1826/3</f>
        <v>62.6533162160498</v>
      </c>
      <c r="D1824" s="1" t="n">
        <f aca="false">D1823*2/3+D1826/3</f>
        <v>196.026666666667</v>
      </c>
      <c r="E1824" s="1" t="n">
        <v>289.109</v>
      </c>
      <c r="F1824" s="34" t="n">
        <f aca="false">F1823+1/12</f>
        <v>2022.29166666653</v>
      </c>
      <c r="G1824" s="3" t="n">
        <v>2.75</v>
      </c>
      <c r="H1824" s="2" t="n">
        <v>4883.92301323031</v>
      </c>
      <c r="I1824" s="2" t="n">
        <v>69.6819282787499</v>
      </c>
      <c r="J1824" s="4" t="n">
        <f aca="false">J1823*((H1824+(I1824/12))/H1823)</f>
        <v>3141375.70923136</v>
      </c>
      <c r="K1824" s="2" t="n">
        <f aca="false">D1824*$E$1862/E1824</f>
        <v>218.017448274987</v>
      </c>
      <c r="L1824" s="4" t="n">
        <f aca="false">K1824*(J1824/H1824)</f>
        <v>140230.448830655</v>
      </c>
      <c r="M1824" s="26" t="n">
        <f aca="false">H1824/AVERAGE(K1704:K1823)</f>
        <v>33.8891647559139</v>
      </c>
      <c r="O1824" s="6" t="n">
        <f aca="false">J1824/AVERAGE(L1704:L1823)</f>
        <v>36.8008523483729</v>
      </c>
      <c r="Q1824" s="29" t="n">
        <f aca="false">1/M1824-(G1824/100-(((E1824/E1704)^(1/10))-1))</f>
        <v>0.0251061798781962</v>
      </c>
      <c r="R1824" s="3" t="n">
        <f aca="false">((G1824/G1825+G1824/1200+((1+G1825/1200)^(-119))*(1-G1824/G1825)))</f>
        <v>0.989377925223517</v>
      </c>
      <c r="S1824" s="3" t="n">
        <f aca="false">S1823*R1823*E1823/E1824</f>
        <v>44.596200053524</v>
      </c>
      <c r="T1824" s="9"/>
      <c r="U1824" s="9"/>
      <c r="Y1824" s="28"/>
      <c r="Z1824" s="28"/>
    </row>
    <row r="1825" customFormat="false" ht="14.65" hidden="false" customHeight="false" outlineLevel="0" collapsed="false">
      <c r="A1825" s="11" t="n">
        <v>2022.05</v>
      </c>
      <c r="B1825" s="35" t="n">
        <v>4040.36</v>
      </c>
      <c r="C1825" s="2" t="n">
        <f aca="false">C1823/3+C1826*2/3</f>
        <v>63.3366581080249</v>
      </c>
      <c r="D1825" s="1" t="n">
        <f aca="false">D1823/3+D1826*2/3</f>
        <v>194.143333333333</v>
      </c>
      <c r="E1825" s="1" t="n">
        <v>292.296</v>
      </c>
      <c r="F1825" s="34" t="n">
        <f aca="false">F1824+1/12</f>
        <v>2022.37499999986</v>
      </c>
      <c r="G1825" s="3" t="n">
        <v>2.9</v>
      </c>
      <c r="H1825" s="2" t="n">
        <v>4444.62269452883</v>
      </c>
      <c r="I1825" s="2" t="n">
        <v>69.6738775808446</v>
      </c>
      <c r="J1825" s="4" t="n">
        <f aca="false">J1824*((H1825+(I1825/12))/H1824)</f>
        <v>2862549.03083081</v>
      </c>
      <c r="K1825" s="2" t="n">
        <f aca="false">D1825*$E$1862/E1825</f>
        <v>213.56855956519</v>
      </c>
      <c r="L1825" s="4" t="n">
        <f aca="false">K1825*(J1825/H1825)</f>
        <v>137548.339919115</v>
      </c>
      <c r="M1825" s="26" t="n">
        <f aca="false">H1825/AVERAGE(K1705:K1824)</f>
        <v>30.6731550795451</v>
      </c>
      <c r="O1825" s="6" t="n">
        <f aca="false">J1825/AVERAGE(L1705:L1824)</f>
        <v>33.2921108950378</v>
      </c>
      <c r="Q1825" s="29" t="n">
        <f aca="false">1/M1825-(G1825/100-(((E1825/E1705)^(1/10))-1))</f>
        <v>0.0279425478744792</v>
      </c>
      <c r="R1825" s="3" t="n">
        <f aca="false">((G1825/G1826+G1825/1200+((1+G1826/1200)^(-119))*(1-G1825/G1826)))</f>
        <v>0.981988461726157</v>
      </c>
      <c r="S1825" s="3" t="n">
        <f aca="false">S1824*R1824*E1824/E1825</f>
        <v>43.6414137103955</v>
      </c>
      <c r="T1825" s="9"/>
      <c r="U1825" s="9"/>
      <c r="Y1825" s="28"/>
      <c r="Z1825" s="28"/>
    </row>
    <row r="1826" customFormat="false" ht="14.65" hidden="false" customHeight="false" outlineLevel="0" collapsed="false">
      <c r="A1826" s="11" t="n">
        <v>2022.06</v>
      </c>
      <c r="B1826" s="35" t="n">
        <v>3898.94666666667</v>
      </c>
      <c r="C1826" s="2" t="n">
        <v>64.02</v>
      </c>
      <c r="D1826" s="1" t="n">
        <v>192.26</v>
      </c>
      <c r="E1826" s="1" t="n">
        <v>296.311</v>
      </c>
      <c r="F1826" s="34" t="n">
        <f aca="false">F1825+1/12</f>
        <v>2022.4583333332</v>
      </c>
      <c r="G1826" s="3" t="n">
        <v>3.14</v>
      </c>
      <c r="H1826" s="2" t="n">
        <v>4230.9435326172</v>
      </c>
      <c r="I1826" s="2" t="n">
        <v>69.4713285703197</v>
      </c>
      <c r="J1826" s="4" t="n">
        <f aca="false">J1825*((H1826+(I1826/12))/H1825)</f>
        <v>2728658.02851566</v>
      </c>
      <c r="K1826" s="2" t="n">
        <f aca="false">D1826*$E$1862/E1826</f>
        <v>208.631015790841</v>
      </c>
      <c r="L1826" s="4" t="n">
        <f aca="false">K1826*(J1826/H1826)</f>
        <v>134552.184836867</v>
      </c>
      <c r="M1826" s="26" t="n">
        <f aca="false">H1826/AVERAGE(K1706:K1825)</f>
        <v>29.0477213951038</v>
      </c>
      <c r="O1826" s="6" t="n">
        <f aca="false">J1826/AVERAGE(L1706:L1825)</f>
        <v>31.5155035552046</v>
      </c>
      <c r="Q1826" s="29" t="n">
        <f aca="false">1/M1826-(G1826/100-(((E1826/E1706)^(1/10))-1))</f>
        <v>0.0289158136599704</v>
      </c>
      <c r="R1826" s="3" t="n">
        <f aca="false">((G1826/G1827+G1826/1200+((1+G1827/1200)^(-119))*(1-G1826/G1827)))</f>
        <v>1.02327865297571</v>
      </c>
      <c r="S1826" s="3" t="n">
        <f aca="false">S1825*R1825*E1825/E1826</f>
        <v>42.2746765571574</v>
      </c>
      <c r="T1826" s="9"/>
      <c r="U1826" s="9"/>
      <c r="Y1826" s="28"/>
      <c r="Z1826" s="28"/>
    </row>
    <row r="1827" customFormat="false" ht="14.65" hidden="false" customHeight="false" outlineLevel="0" collapsed="false">
      <c r="A1827" s="11" t="n">
        <v>2022.07</v>
      </c>
      <c r="B1827" s="35" t="n">
        <v>3911.7295</v>
      </c>
      <c r="C1827" s="2" t="n">
        <f aca="false">C1826*2/3+C1829/3</f>
        <v>64.4527684478357</v>
      </c>
      <c r="D1827" s="1" t="n">
        <f aca="false">D1826*2/3+D1829/3</f>
        <v>190.583333333333</v>
      </c>
      <c r="E1827" s="1" t="n">
        <v>296.276</v>
      </c>
      <c r="F1827" s="34" t="n">
        <f aca="false">F1826+1/12</f>
        <v>2022.54166666653</v>
      </c>
      <c r="G1827" s="3" t="n">
        <v>2.9</v>
      </c>
      <c r="H1827" s="2" t="n">
        <v>4245.31628241572</v>
      </c>
      <c r="I1827" s="2" t="n">
        <v>69.9492097647261</v>
      </c>
      <c r="J1827" s="4" t="n">
        <f aca="false">J1826*((H1827+(I1827/12))/H1826)</f>
        <v>2741686.78709848</v>
      </c>
      <c r="K1827" s="2" t="n">
        <f aca="false">D1827*$E$1862/E1827</f>
        <v>206.836011579293</v>
      </c>
      <c r="L1827" s="4" t="n">
        <f aca="false">K1827*(J1827/H1827)</f>
        <v>133577.694173686</v>
      </c>
      <c r="M1827" s="26" t="n">
        <f aca="false">H1827/AVERAGE(K1707:K1826)</f>
        <v>29.0046183172089</v>
      </c>
      <c r="O1827" s="6" t="n">
        <f aca="false">J1827/AVERAGE(L1707:L1826)</f>
        <v>31.457727149067</v>
      </c>
      <c r="Q1827" s="29" t="n">
        <f aca="false">1/M1827-(G1827/100-(((E1827/E1707)^(1/10))-1))</f>
        <v>0.0315222012424608</v>
      </c>
      <c r="R1827" s="3" t="n">
        <f aca="false">((G1827/G1828+G1827/1200+((1+G1828/1200)^(-119))*(1-G1827/G1828)))</f>
        <v>1.00241666666667</v>
      </c>
      <c r="S1827" s="3" t="n">
        <f aca="false">S1826*R1826*E1826/E1827</f>
        <v>43.2638843751352</v>
      </c>
      <c r="T1827" s="9"/>
      <c r="U1827" s="9"/>
      <c r="Y1827" s="28"/>
      <c r="Z1827" s="28"/>
    </row>
    <row r="1828" customFormat="false" ht="14.65" hidden="false" customHeight="false" outlineLevel="0" collapsed="false">
      <c r="A1828" s="11" t="n">
        <v>2022.08</v>
      </c>
      <c r="B1828" s="35" t="n">
        <v>4158.56304347826</v>
      </c>
      <c r="C1828" s="2" t="n">
        <f aca="false">C1826/3+C1829*2/3</f>
        <v>64.8855368956714</v>
      </c>
      <c r="D1828" s="1" t="n">
        <f aca="false">D1826/3+D1829*2/3</f>
        <v>188.906666666667</v>
      </c>
      <c r="E1828" s="1" t="n">
        <v>296.171</v>
      </c>
      <c r="F1828" s="34" t="n">
        <f aca="false">F1827+1/12</f>
        <v>2022.62499999986</v>
      </c>
      <c r="G1828" s="3" t="n">
        <v>2.9</v>
      </c>
      <c r="H1828" s="2" t="n">
        <v>4514.79948450756</v>
      </c>
      <c r="I1828" s="2" t="n">
        <v>70.4438493455064</v>
      </c>
      <c r="J1828" s="4" t="n">
        <f aca="false">J1827*((H1828+(I1828/12))/H1827)</f>
        <v>2919514.08316176</v>
      </c>
      <c r="K1828" s="2" t="n">
        <f aca="false">D1828*$E$1862/E1828</f>
        <v>205.089044549714</v>
      </c>
      <c r="L1828" s="4" t="n">
        <f aca="false">K1828*(J1828/H1828)</f>
        <v>132621.69359231</v>
      </c>
      <c r="M1828" s="26" t="n">
        <f aca="false">H1828/AVERAGE(K1708:K1827)</f>
        <v>30.6987633651753</v>
      </c>
      <c r="O1828" s="6" t="n">
        <f aca="false">J1828/AVERAGE(L1708:L1827)</f>
        <v>33.2818904022345</v>
      </c>
      <c r="Q1828" s="29" t="n">
        <f aca="false">1/M1828-(G1828/100-(((E1828/E1708)^(1/10))-1))</f>
        <v>0.0290139174288998</v>
      </c>
      <c r="R1828" s="3" t="n">
        <f aca="false">((G1828/G1829+G1828/1200+((1+G1829/1200)^(-119))*(1-G1828/G1829)))</f>
        <v>0.950580898268726</v>
      </c>
      <c r="S1828" s="3" t="n">
        <f aca="false">S1827*R1827*E1827/E1828</f>
        <v>43.383813954646</v>
      </c>
      <c r="T1828" s="9"/>
      <c r="U1828" s="9"/>
      <c r="Y1828" s="28"/>
      <c r="Z1828" s="28"/>
    </row>
    <row r="1829" customFormat="false" ht="14.65" hidden="false" customHeight="false" outlineLevel="0" collapsed="false">
      <c r="A1829" s="11" t="n">
        <v>2022.09</v>
      </c>
      <c r="B1829" s="35" t="n">
        <v>3850.52047619048</v>
      </c>
      <c r="C1829" s="2" t="n">
        <v>65.3183053435071</v>
      </c>
      <c r="D1829" s="1" t="n">
        <v>187.23</v>
      </c>
      <c r="E1829" s="1" t="n">
        <v>296.808</v>
      </c>
      <c r="F1829" s="34" t="n">
        <f aca="false">F1828+1/12</f>
        <v>2022.7083333332</v>
      </c>
      <c r="G1829" s="3" t="n">
        <v>3.52</v>
      </c>
      <c r="H1829" s="2" t="n">
        <v>4171.39718253968</v>
      </c>
      <c r="I1829" s="2" t="n">
        <v>70.761497455466</v>
      </c>
      <c r="J1829" s="4" t="n">
        <f aca="false">J1828*((H1829+(I1829/12))/H1828)</f>
        <v>2701264.72469759</v>
      </c>
      <c r="K1829" s="2" t="n">
        <f aca="false">D1829*$E$1862/E1829</f>
        <v>202.8325</v>
      </c>
      <c r="L1829" s="4" t="n">
        <f aca="false">K1829*(J1829/H1829)</f>
        <v>131347.90414243</v>
      </c>
      <c r="M1829" s="26" t="n">
        <f aca="false">H1829/AVERAGE(K1709:K1828)</f>
        <v>28.229884655822</v>
      </c>
      <c r="O1829" s="6" t="n">
        <f aca="false">J1829/AVERAGE(L1709:L1828)</f>
        <v>30.5974323457038</v>
      </c>
      <c r="Q1829" s="29" t="n">
        <f aca="false">1/M1829-(G1829/100-(((E1829/E1709)^(1/10))-1))</f>
        <v>0.0254265540029992</v>
      </c>
      <c r="R1829" s="3" t="n">
        <f aca="false">((G1829/G1830+G1829/1200+((1+G1830/1200)^(-119))*(1-G1829/G1830)))</f>
        <v>0.965293503972129</v>
      </c>
      <c r="S1829" s="3" t="n">
        <f aca="false">S1828*R1828*E1828/E1829</f>
        <v>41.1513172235566</v>
      </c>
      <c r="T1829" s="9"/>
      <c r="U1829" s="9"/>
      <c r="Y1829" s="28"/>
      <c r="Z1829" s="28"/>
    </row>
    <row r="1830" customFormat="false" ht="14.65" hidden="false" customHeight="false" outlineLevel="0" collapsed="false">
      <c r="A1830" s="11" t="n">
        <v>2022.1</v>
      </c>
      <c r="B1830" s="35" t="n">
        <v>3726.05095238095</v>
      </c>
      <c r="C1830" s="2" t="n">
        <f aca="false">C1829*2/3+C1832/3</f>
        <v>65.8522035623381</v>
      </c>
      <c r="D1830" s="1" t="n">
        <f aca="false">D1829*2/3+D1832/3</f>
        <v>182.403333333333</v>
      </c>
      <c r="E1830" s="1" t="n">
        <v>298.012</v>
      </c>
      <c r="F1830" s="34" t="n">
        <f aca="false">F1829+1/12</f>
        <v>2022.79166666653</v>
      </c>
      <c r="G1830" s="3" t="n">
        <v>3.98</v>
      </c>
      <c r="H1830" s="2" t="n">
        <v>4020.24708847455</v>
      </c>
      <c r="I1830" s="2" t="n">
        <v>71.0516665028298</v>
      </c>
      <c r="J1830" s="4" t="n">
        <f aca="false">J1829*((H1830+(I1830/12))/H1829)</f>
        <v>2607218.94418261</v>
      </c>
      <c r="K1830" s="2" t="n">
        <f aca="false">D1830*$E$1862/E1830</f>
        <v>196.805271622172</v>
      </c>
      <c r="L1830" s="4" t="n">
        <f aca="false">K1830*(J1830/H1830)</f>
        <v>127632.561182459</v>
      </c>
      <c r="M1830" s="26" t="n">
        <f aca="false">H1830/AVERAGE(K1710:K1829)</f>
        <v>27.0807669254007</v>
      </c>
      <c r="O1830" s="6" t="n">
        <f aca="false">J1830/AVERAGE(L1710:L1829)</f>
        <v>29.3469983360967</v>
      </c>
      <c r="Q1830" s="29" t="n">
        <f aca="false">1/M1830-(G1830/100-(((E1830/E1710)^(1/10))-1))</f>
        <v>0.0227846900773503</v>
      </c>
      <c r="R1830" s="3" t="n">
        <f aca="false">((G1830/G1831+G1830/1200+((1+G1831/1200)^(-119))*(1-G1830/G1831)))</f>
        <v>1.01071195582799</v>
      </c>
      <c r="S1830" s="3" t="n">
        <f aca="false">S1829*R1829*E1829/E1830</f>
        <v>39.5626136736296</v>
      </c>
      <c r="T1830" s="9"/>
      <c r="U1830" s="9"/>
      <c r="Y1830" s="28"/>
      <c r="Z1830" s="28"/>
    </row>
    <row r="1831" customFormat="false" ht="14.65" hidden="false" customHeight="false" outlineLevel="0" collapsed="false">
      <c r="A1831" s="11" t="n">
        <v>2022.11</v>
      </c>
      <c r="B1831" s="35" t="n">
        <v>3917.48857142857</v>
      </c>
      <c r="C1831" s="2" t="n">
        <f aca="false">C1829/3+C1832*2/3</f>
        <v>66.386101781169</v>
      </c>
      <c r="D1831" s="1" t="n">
        <f aca="false">D1829/3+D1832*2/3</f>
        <v>177.576666666667</v>
      </c>
      <c r="E1831" s="1" t="n">
        <v>297.711</v>
      </c>
      <c r="F1831" s="34" t="n">
        <f aca="false">F1830+1/12</f>
        <v>2022.87499999986</v>
      </c>
      <c r="G1831" s="3" t="n">
        <v>3.89</v>
      </c>
      <c r="H1831" s="2" t="n">
        <v>4231.07345793164</v>
      </c>
      <c r="I1831" s="2" t="n">
        <v>71.7001385199763</v>
      </c>
      <c r="J1831" s="4" t="n">
        <f aca="false">J1830*((H1831+(I1831/12))/H1830)</f>
        <v>2747819.42351377</v>
      </c>
      <c r="K1831" s="2" t="n">
        <f aca="false">D1831*$E$1862/E1831</f>
        <v>191.791222203188</v>
      </c>
      <c r="L1831" s="4" t="n">
        <f aca="false">K1831*(J1831/H1831)</f>
        <v>124556.486874845</v>
      </c>
      <c r="M1831" s="26" t="n">
        <f aca="false">H1831/AVERAGE(K1711:K1830)</f>
        <v>28.3789490162733</v>
      </c>
      <c r="O1831" s="6" t="n">
        <f aca="false">J1831/AVERAGE(L1711:L1830)</f>
        <v>30.7479321353022</v>
      </c>
      <c r="Q1831" s="29" t="n">
        <f aca="false">1/M1831-(G1831/100-(((E1831/E1711)^(1/10))-1))</f>
        <v>0.0223790464740162</v>
      </c>
      <c r="R1831" s="3" t="n">
        <f aca="false">((G1831/G1832+G1831/1200+((1+G1832/1200)^(-119))*(1-G1831/G1832)))</f>
        <v>1.02570958339298</v>
      </c>
      <c r="S1831" s="3" t="n">
        <f aca="false">S1830*R1830*E1830/E1831</f>
        <v>40.02683480528</v>
      </c>
      <c r="T1831" s="9"/>
      <c r="U1831" s="9"/>
      <c r="Y1831" s="28"/>
      <c r="Z1831" s="28"/>
    </row>
    <row r="1832" customFormat="false" ht="14.65" hidden="false" customHeight="false" outlineLevel="0" collapsed="false">
      <c r="A1832" s="11" t="n">
        <v>2022.12</v>
      </c>
      <c r="B1832" s="35" t="n">
        <v>3912.38095238095</v>
      </c>
      <c r="C1832" s="2" t="n">
        <v>66.92</v>
      </c>
      <c r="D1832" s="1" t="n">
        <v>172.75</v>
      </c>
      <c r="E1832" s="1" t="n">
        <v>296.797</v>
      </c>
      <c r="F1832" s="34" t="n">
        <f aca="false">F1831+1/12</f>
        <v>2022.9583333332</v>
      </c>
      <c r="G1832" s="3" t="n">
        <v>3.62</v>
      </c>
      <c r="H1832" s="2" t="n">
        <v>4238.56978402907</v>
      </c>
      <c r="I1832" s="2" t="n">
        <v>72.4993535648945</v>
      </c>
      <c r="J1832" s="4" t="n">
        <f aca="false">J1831*((H1832+(I1832/12))/H1831)</f>
        <v>2756611.47399896</v>
      </c>
      <c r="K1832" s="2" t="n">
        <f aca="false">D1832*$E$1862/E1832</f>
        <v>187.152769401308</v>
      </c>
      <c r="L1832" s="4" t="n">
        <f aca="false">K1832*(J1832/H1832)</f>
        <v>121717.347551117</v>
      </c>
      <c r="M1832" s="26" t="n">
        <f aca="false">H1832/AVERAGE(K1712:K1831)</f>
        <v>28.3169012845273</v>
      </c>
      <c r="O1832" s="6" t="n">
        <f aca="false">J1832/AVERAGE(L1712:L1831)</f>
        <v>30.6761579981774</v>
      </c>
      <c r="Q1832" s="29" t="n">
        <f aca="false">1/M1832-(G1832/100-(((E1832/E1712)^(1/10))-1))</f>
        <v>0.0251174627093332</v>
      </c>
      <c r="R1832" s="3" t="n">
        <f aca="false">((G1832/G1833+G1832/1200+((1+G1833/1200)^(-119))*(1-G1832/G1833)))</f>
        <v>1.01053767922558</v>
      </c>
      <c r="S1832" s="3" t="n">
        <f aca="false">S1831*R1831*E1831/E1832</f>
        <v>41.1823416081242</v>
      </c>
      <c r="T1832" s="9"/>
      <c r="U1832" s="9"/>
      <c r="Y1832" s="28"/>
      <c r="Z1832" s="28"/>
    </row>
    <row r="1833" customFormat="false" ht="14.65" hidden="false" customHeight="false" outlineLevel="0" collapsed="false">
      <c r="A1833" s="11" t="n">
        <v>2023.01</v>
      </c>
      <c r="B1833" s="35" t="n">
        <v>3960.6565</v>
      </c>
      <c r="C1833" s="2" t="n">
        <f aca="false">C1832*2/3+C1835/3</f>
        <v>67.35</v>
      </c>
      <c r="D1833" s="1" t="n">
        <f aca="false">D1832*2/3+D1835/3</f>
        <v>173.556666666667</v>
      </c>
      <c r="E1833" s="1" t="n">
        <v>299.17</v>
      </c>
      <c r="F1833" s="34" t="n">
        <f aca="false">F1832+1/12</f>
        <v>2023.04166666653</v>
      </c>
      <c r="G1833" s="3" t="n">
        <v>3.53</v>
      </c>
      <c r="H1833" s="2" t="n">
        <v>4256.83528536618</v>
      </c>
      <c r="I1833" s="2" t="n">
        <v>72.3864481732794</v>
      </c>
      <c r="J1833" s="4" t="n">
        <f aca="false">J1832*((H1833+(I1833/12))/H1832)</f>
        <v>2772413.81695349</v>
      </c>
      <c r="K1833" s="2" t="n">
        <f aca="false">D1833*$E$1862/E1833</f>
        <v>186.535273300576</v>
      </c>
      <c r="L1833" s="4" t="n">
        <f aca="false">K1833*(J1833/H1833)</f>
        <v>121487.662636499</v>
      </c>
      <c r="M1833" s="26" t="n">
        <f aca="false">H1833/AVERAGE(K1713:K1832)</f>
        <v>28.3348134237557</v>
      </c>
      <c r="O1833" s="6" t="n">
        <f aca="false">J1833/AVERAGE(L1713:L1832)</f>
        <v>30.6916344927556</v>
      </c>
      <c r="Q1833" s="29" t="n">
        <f aca="false">1/M1833-(G1833/100-(((E1833/E1713)^(1/10))-1))</f>
        <v>0.0265093591496973</v>
      </c>
      <c r="R1833" s="3" t="n">
        <f aca="false">((G1833/G1834+G1833/1200+((1+G1834/1200)^(-119))*(1-G1833/G1834)))</f>
        <v>0.984745631113092</v>
      </c>
      <c r="S1833" s="3" t="n">
        <f aca="false">S1832*R1832*E1832/E1833</f>
        <v>41.2862096462776</v>
      </c>
      <c r="T1833" s="9"/>
      <c r="U1833" s="9"/>
      <c r="Y1833" s="28"/>
      <c r="Z1833" s="28"/>
    </row>
    <row r="1834" customFormat="false" ht="14.65" hidden="false" customHeight="false" outlineLevel="0" collapsed="false">
      <c r="A1834" s="11" t="n">
        <v>2023.02</v>
      </c>
      <c r="B1834" s="35" t="n">
        <v>4079.68473684211</v>
      </c>
      <c r="C1834" s="2" t="n">
        <f aca="false">C1832/3+C1835*2/3</f>
        <v>67.78</v>
      </c>
      <c r="D1834" s="1" t="n">
        <f aca="false">D1832/3+D1835*2/3</f>
        <v>174.363333333333</v>
      </c>
      <c r="E1834" s="1" t="n">
        <v>300.84</v>
      </c>
      <c r="F1834" s="34" t="n">
        <f aca="false">F1833+1/12</f>
        <v>2023.12499999986</v>
      </c>
      <c r="G1834" s="3" t="n">
        <v>3.75</v>
      </c>
      <c r="H1834" s="2" t="n">
        <v>4360.42411133388</v>
      </c>
      <c r="I1834" s="2" t="n">
        <v>72.4442120728627</v>
      </c>
      <c r="J1834" s="4" t="n">
        <f aca="false">J1833*((H1834+(I1834/12))/H1833)</f>
        <v>2843811.5063705</v>
      </c>
      <c r="K1834" s="2" t="n">
        <f aca="false">D1834*$E$1862/E1834</f>
        <v>186.361969574081</v>
      </c>
      <c r="L1834" s="4" t="n">
        <f aca="false">K1834*(J1834/H1834)</f>
        <v>121542.836176667</v>
      </c>
      <c r="M1834" s="26" t="n">
        <f aca="false">H1834/AVERAGE(K1714:K1833)</f>
        <v>28.9197629438666</v>
      </c>
      <c r="O1834" s="6" t="n">
        <f aca="false">J1834/AVERAGE(L1714:L1833)</f>
        <v>31.3205283040232</v>
      </c>
      <c r="Q1834" s="29" t="n">
        <f aca="false">1/M1834-(G1834/100-(((E1834/E1714)^(1/10))-1))</f>
        <v>0.0233296729483026</v>
      </c>
      <c r="R1834" s="3" t="n">
        <f aca="false">((G1834/G1835+G1834/1200+((1+G1835/1200)^(-119))*(1-G1834/G1835)))</f>
        <v>1.0106002730113</v>
      </c>
      <c r="S1834" s="3" t="n">
        <f aca="false">S1833*R1833*E1833/E1834</f>
        <v>40.4307257951754</v>
      </c>
      <c r="T1834" s="9"/>
      <c r="U1834" s="9"/>
      <c r="Y1834" s="28"/>
      <c r="Z1834" s="28"/>
    </row>
    <row r="1835" customFormat="false" ht="14.65" hidden="false" customHeight="false" outlineLevel="0" collapsed="false">
      <c r="A1835" s="11" t="n">
        <v>2023.03</v>
      </c>
      <c r="B1835" s="35" t="n">
        <v>3968.55913043478</v>
      </c>
      <c r="C1835" s="2" t="n">
        <v>68.21</v>
      </c>
      <c r="D1835" s="1" t="n">
        <v>175.17</v>
      </c>
      <c r="E1835" s="1" t="n">
        <v>301.836</v>
      </c>
      <c r="F1835" s="34" t="n">
        <f aca="false">F1834+1/12</f>
        <v>2023.2083333332</v>
      </c>
      <c r="G1835" s="3" t="n">
        <v>3.66</v>
      </c>
      <c r="H1835" s="2" t="n">
        <v>4227.65488516367</v>
      </c>
      <c r="I1835" s="2" t="n">
        <v>72.6632337428272</v>
      </c>
      <c r="J1835" s="4" t="n">
        <f aca="false">J1834*((H1835+(I1835/12))/H1834)</f>
        <v>2761170.32311477</v>
      </c>
      <c r="K1835" s="2" t="n">
        <f aca="false">D1835*$E$1862/E1835</f>
        <v>186.606342980957</v>
      </c>
      <c r="L1835" s="4" t="n">
        <f aca="false">K1835*(J1835/H1835)</f>
        <v>121876.527375069</v>
      </c>
      <c r="M1835" s="26" t="n">
        <f aca="false">H1835/AVERAGE(K1715:K1834)</f>
        <v>27.9381312539979</v>
      </c>
      <c r="O1835" s="6" t="n">
        <f aca="false">J1835/AVERAGE(L1715:L1834)</f>
        <v>30.2546553545081</v>
      </c>
      <c r="Q1835" s="29" t="n">
        <f aca="false">1/M1835-(G1835/100-(((E1835/E1715)^(1/10))-1))</f>
        <v>0.0255158588118582</v>
      </c>
      <c r="R1835" s="3" t="n">
        <f aca="false">((G1835/G1836+G1835/1200+((1+G1836/1200)^(-119))*(1-G1835/G1836)))</f>
        <v>1.01981844929931</v>
      </c>
      <c r="S1835" s="3" t="n">
        <f aca="false">S1834*R1834*E1834/E1835</f>
        <v>40.7244747880213</v>
      </c>
      <c r="T1835" s="9"/>
      <c r="U1835" s="9"/>
      <c r="Y1835" s="28"/>
      <c r="Z1835" s="28"/>
    </row>
    <row r="1836" customFormat="false" ht="14.65" hidden="false" customHeight="false" outlineLevel="0" collapsed="false">
      <c r="A1836" s="11" t="n">
        <v>2023.04</v>
      </c>
      <c r="B1836" s="35" t="n">
        <v>4121.46736842105</v>
      </c>
      <c r="C1836" s="2" t="n">
        <f aca="false">C1835*2/3+C1838/3</f>
        <v>68.3766666666667</v>
      </c>
      <c r="D1836" s="1" t="n">
        <f aca="false">D1835*2/3+D1838/3</f>
        <v>177.116666666667</v>
      </c>
      <c r="E1836" s="1" t="n">
        <v>303.363</v>
      </c>
      <c r="F1836" s="34" t="n">
        <f aca="false">F1835+1/12</f>
        <v>2023.29166666653</v>
      </c>
      <c r="G1836" s="3" t="n">
        <v>3.46</v>
      </c>
      <c r="H1836" s="2" t="n">
        <v>4368.44592312458</v>
      </c>
      <c r="I1836" s="2" t="n">
        <v>72.4741321563056</v>
      </c>
      <c r="J1836" s="4" t="n">
        <f aca="false">J1835*((H1836+(I1836/12))/H1835)</f>
        <v>2857068.44284452</v>
      </c>
      <c r="K1836" s="2" t="n">
        <f aca="false">D1836*$E$1862/E1836</f>
        <v>187.7303667004</v>
      </c>
      <c r="L1836" s="4" t="n">
        <f aca="false">K1836*(J1836/H1836)</f>
        <v>122780.163907742</v>
      </c>
      <c r="M1836" s="26" t="n">
        <f aca="false">H1836/AVERAGE(K1716:K1835)</f>
        <v>28.7648412676154</v>
      </c>
      <c r="O1836" s="6" t="n">
        <f aca="false">J1836/AVERAGE(L1716:L1835)</f>
        <v>31.1456969136002</v>
      </c>
      <c r="Q1836" s="29" t="n">
        <f aca="false">1/M1836-(G1836/100-(((E1836/E1716)^(1/10))-1))</f>
        <v>0.0271120044062851</v>
      </c>
      <c r="R1836" s="3" t="n">
        <f aca="false">((G1836/G1837+G1836/1200+((1+G1837/1200)^(-119))*(1-G1836/G1837)))</f>
        <v>0.993708236195877</v>
      </c>
      <c r="S1836" s="3" t="n">
        <f aca="false">S1835*R1835*E1835/E1836</f>
        <v>41.3225185072307</v>
      </c>
      <c r="T1836" s="9"/>
      <c r="U1836" s="9"/>
      <c r="Y1836" s="28"/>
      <c r="Z1836" s="28"/>
    </row>
    <row r="1837" customFormat="false" ht="14.65" hidden="false" customHeight="false" outlineLevel="0" collapsed="false">
      <c r="A1837" s="11" t="n">
        <v>2023.05</v>
      </c>
      <c r="B1837" s="35" t="n">
        <v>4146.17318181818</v>
      </c>
      <c r="C1837" s="2" t="n">
        <f aca="false">C1835/3+C1838*2/3</f>
        <v>68.5433333333333</v>
      </c>
      <c r="D1837" s="1" t="n">
        <f aca="false">D1835/3+D1838*2/3</f>
        <v>179.063333333333</v>
      </c>
      <c r="E1837" s="1" t="n">
        <v>304.127</v>
      </c>
      <c r="F1837" s="34" t="n">
        <f aca="false">F1836+1/12</f>
        <v>2023.37499999986</v>
      </c>
      <c r="G1837" s="3" t="n">
        <v>3.57</v>
      </c>
      <c r="H1837" s="2" t="n">
        <v>4383.59243746258</v>
      </c>
      <c r="I1837" s="2" t="n">
        <v>72.4682796551002</v>
      </c>
      <c r="J1837" s="4" t="n">
        <f aca="false">J1836*((H1837+(I1837/12))/H1836)</f>
        <v>2870924.29275282</v>
      </c>
      <c r="K1837" s="2" t="n">
        <f aca="false">D1837*$E$1862/E1837</f>
        <v>189.316904867594</v>
      </c>
      <c r="L1837" s="4" t="n">
        <f aca="false">K1837*(J1837/H1837)</f>
        <v>123988.374596193</v>
      </c>
      <c r="M1837" s="26" t="n">
        <f aca="false">H1837/AVERAGE(K1717:K1836)</f>
        <v>28.7620513431312</v>
      </c>
      <c r="O1837" s="6" t="n">
        <f aca="false">J1837/AVERAGE(L1717:L1836)</f>
        <v>31.1381256373454</v>
      </c>
      <c r="Q1837" s="29" t="n">
        <f aca="false">1/M1837-(G1837/100-(((E1837/E1717)^(1/10))-1))</f>
        <v>0.0260910083259151</v>
      </c>
      <c r="R1837" s="3" t="n">
        <f aca="false">((G1837/G1838+G1837/1200+((1+G1838/1200)^(-119))*(1-G1837/G1838)))</f>
        <v>0.988087334547075</v>
      </c>
      <c r="S1837" s="3" t="n">
        <f aca="false">S1836*R1836*E1836/E1837</f>
        <v>40.9593734608719</v>
      </c>
      <c r="T1837" s="9"/>
      <c r="U1837" s="9"/>
      <c r="Y1837" s="28"/>
      <c r="Z1837" s="28"/>
    </row>
    <row r="1838" customFormat="false" ht="14.65" hidden="false" customHeight="false" outlineLevel="0" collapsed="false">
      <c r="A1838" s="11" t="n">
        <v>2023.06</v>
      </c>
      <c r="B1838" s="35" t="n">
        <v>4345.37285714286</v>
      </c>
      <c r="C1838" s="2" t="n">
        <v>68.71</v>
      </c>
      <c r="D1838" s="1" t="n">
        <v>181.01</v>
      </c>
      <c r="E1838" s="1" t="n">
        <v>305.109</v>
      </c>
      <c r="F1838" s="34" t="n">
        <f aca="false">F1837+1/12</f>
        <v>2023.45833333319</v>
      </c>
      <c r="G1838" s="3" t="n">
        <v>3.75</v>
      </c>
      <c r="H1838" s="2" t="n">
        <v>4579.41220754363</v>
      </c>
      <c r="I1838" s="2" t="n">
        <v>72.410682149658</v>
      </c>
      <c r="J1838" s="4" t="n">
        <f aca="false">J1837*((H1838+(I1838/12))/H1837)</f>
        <v>3003123.52022759</v>
      </c>
      <c r="K1838" s="2" t="n">
        <f aca="false">D1838*$E$1862/E1838</f>
        <v>190.759097306209</v>
      </c>
      <c r="L1838" s="4" t="n">
        <f aca="false">K1838*(J1838/H1838)</f>
        <v>125097.524715939</v>
      </c>
      <c r="M1838" s="26" t="n">
        <f aca="false">H1838/AVERAGE(K1718:K1837)</f>
        <v>29.9400316459875</v>
      </c>
      <c r="O1838" s="6" t="n">
        <f aca="false">J1838/AVERAGE(L1718:L1837)</f>
        <v>32.4065433609909</v>
      </c>
      <c r="Q1838" s="29" t="n">
        <f aca="false">1/M1838-(G1838/100-(((E1838/E1718)^(1/10))-1))</f>
        <v>0.0230079977879918</v>
      </c>
      <c r="R1838" s="3" t="n">
        <f aca="false">((G1838/G1839+G1838/1200+((1+G1839/1200)^(-119))*(1-G1838/G1839)))</f>
        <v>0.9908052690027</v>
      </c>
      <c r="S1838" s="3" t="n">
        <f aca="false">S1837*R1837*E1837/E1838</f>
        <v>40.3411799374545</v>
      </c>
      <c r="T1838" s="9"/>
      <c r="U1838" s="9"/>
      <c r="Y1838" s="28"/>
      <c r="Z1838" s="28"/>
    </row>
    <row r="1839" customFormat="false" ht="14.65" hidden="false" customHeight="false" outlineLevel="0" collapsed="false">
      <c r="A1839" s="11" t="n">
        <v>2023.07</v>
      </c>
      <c r="B1839" s="35" t="n">
        <v>4508.0755</v>
      </c>
      <c r="C1839" s="2" t="n">
        <f aca="false">C1838*2/3+C1841/3</f>
        <v>68.9110453635407</v>
      </c>
      <c r="D1839" s="1" t="n">
        <f aca="false">D1838*2/3+D1841/3</f>
        <v>182.09</v>
      </c>
      <c r="E1839" s="1" t="n">
        <v>305.691</v>
      </c>
      <c r="F1839" s="34" t="n">
        <f aca="false">F1838+1/12</f>
        <v>2023.54166666653</v>
      </c>
      <c r="G1839" s="3" t="n">
        <v>3.9</v>
      </c>
      <c r="H1839" s="2" t="n">
        <v>4741.83280639927</v>
      </c>
      <c r="I1839" s="2" t="n">
        <v>72.4842908305564</v>
      </c>
      <c r="J1839" s="4" t="n">
        <f aca="false">J1838*((H1839+(I1839/12))/H1838)</f>
        <v>3113598.19198703</v>
      </c>
      <c r="K1839" s="2" t="n">
        <f aca="false">D1839*$E$1862/E1839</f>
        <v>191.531915496367</v>
      </c>
      <c r="L1839" s="4" t="n">
        <f aca="false">K1839*(J1839/H1839)</f>
        <v>125764.329984917</v>
      </c>
      <c r="M1839" s="26" t="n">
        <f aca="false">H1839/AVERAGE(K1719:K1838)</f>
        <v>30.8916598136599</v>
      </c>
      <c r="O1839" s="6" t="n">
        <f aca="false">J1839/AVERAGE(L1719:L1838)</f>
        <v>33.4278755269577</v>
      </c>
      <c r="Q1839" s="29" t="n">
        <f aca="false">1/M1839-(G1839/100-(((E1839/E1719)^(1/10))-1))</f>
        <v>0.0206343839723275</v>
      </c>
      <c r="R1839" s="3" t="n">
        <f aca="false">((G1839/G1840+G1839/1200+((1+G1840/1200)^(-119))*(1-G1839/G1840)))</f>
        <v>0.981351460803067</v>
      </c>
      <c r="S1839" s="3" t="n">
        <f aca="false">S1838*R1838*E1838/E1839</f>
        <v>39.8941549400885</v>
      </c>
      <c r="T1839" s="9"/>
      <c r="U1839" s="9"/>
      <c r="Y1839" s="28"/>
      <c r="Z1839" s="28"/>
    </row>
    <row r="1840" customFormat="false" ht="14.65" hidden="false" customHeight="false" outlineLevel="0" collapsed="false">
      <c r="A1840" s="11" t="n">
        <v>2023.08</v>
      </c>
      <c r="B1840" s="35" t="n">
        <v>4457.35869565217</v>
      </c>
      <c r="C1840" s="2" t="n">
        <f aca="false">C1838/3+C1841*2/3</f>
        <v>69.1120907270814</v>
      </c>
      <c r="D1840" s="1" t="n">
        <f aca="false">D1838/3+D1841*2/3</f>
        <v>183.17</v>
      </c>
      <c r="E1840" s="1" t="n">
        <v>307.026</v>
      </c>
      <c r="F1840" s="34" t="n">
        <f aca="false">F1839+1/12</f>
        <v>2023.62499999986</v>
      </c>
      <c r="G1840" s="3" t="n">
        <v>4.17</v>
      </c>
      <c r="H1840" s="2" t="n">
        <v>4668.09986684317</v>
      </c>
      <c r="I1840" s="2" t="n">
        <v>72.3796677693981</v>
      </c>
      <c r="J1840" s="4" t="n">
        <f aca="false">J1839*((H1840+(I1840/12))/H1839)</f>
        <v>3069143.93649704</v>
      </c>
      <c r="K1840" s="2" t="n">
        <f aca="false">D1840*$E$1862/E1840</f>
        <v>191.830164676607</v>
      </c>
      <c r="L1840" s="4" t="n">
        <f aca="false">K1840*(J1840/H1840)</f>
        <v>126122.920149218</v>
      </c>
      <c r="M1840" s="26" t="n">
        <f aca="false">H1840/AVERAGE(K1720:K1839)</f>
        <v>30.3047482453652</v>
      </c>
      <c r="O1840" s="6" t="n">
        <f aca="false">J1840/AVERAGE(L1720:L1839)</f>
        <v>32.7847690898315</v>
      </c>
      <c r="Q1840" s="29" t="n">
        <f aca="false">1/M1840-(G1840/100-(((E1840/E1720)^(1/10))-1))</f>
        <v>0.0188855141037892</v>
      </c>
      <c r="R1840" s="3" t="n">
        <f aca="false">((G1840/G1841+G1840/1200+((1+G1841/1200)^(-119))*(1-G1840/G1841)))</f>
        <v>0.986607775814816</v>
      </c>
      <c r="S1840" s="3" t="n">
        <f aca="false">S1839*R1839*E1839/E1840</f>
        <v>38.979955716787</v>
      </c>
      <c r="T1840" s="9"/>
      <c r="U1840" s="9"/>
      <c r="Y1840" s="28"/>
      <c r="Z1840" s="28"/>
    </row>
    <row r="1841" customFormat="false" ht="14.65" hidden="false" customHeight="false" outlineLevel="0" collapsed="false">
      <c r="A1841" s="11" t="n">
        <v>2023.09</v>
      </c>
      <c r="B1841" s="35" t="n">
        <v>4409.095</v>
      </c>
      <c r="C1841" s="2" t="n">
        <v>69.3131360906222</v>
      </c>
      <c r="D1841" s="1" t="n">
        <v>184.25</v>
      </c>
      <c r="E1841" s="1" t="n">
        <v>307.789</v>
      </c>
      <c r="F1841" s="34" t="n">
        <f aca="false">F1840+1/12</f>
        <v>2023.70833333319</v>
      </c>
      <c r="G1841" s="3" t="n">
        <v>4.38</v>
      </c>
      <c r="H1841" s="2" t="n">
        <v>4606.10751030739</v>
      </c>
      <c r="I1841" s="2" t="n">
        <v>72.4102693886098</v>
      </c>
      <c r="J1841" s="4" t="n">
        <f aca="false">J1840*((H1841+(I1841/12))/H1840)</f>
        <v>3032353.02046402</v>
      </c>
      <c r="K1841" s="2" t="n">
        <f aca="false">D1841*$E$1862/E1841</f>
        <v>192.482881129605</v>
      </c>
      <c r="L1841" s="4" t="n">
        <f aca="false">K1841*(J1841/H1841)</f>
        <v>126717.851173653</v>
      </c>
      <c r="M1841" s="26" t="n">
        <f aca="false">H1841/AVERAGE(K1721:K1840)</f>
        <v>29.7996818613502</v>
      </c>
      <c r="O1841" s="6" t="n">
        <f aca="false">J1841/AVERAGE(L1721:L1840)</f>
        <v>32.2310755980266</v>
      </c>
      <c r="Q1841" s="29" t="n">
        <f aca="false">1/M1841-(G1841/100-(((E1841/E1721)^(1/10))-1))</f>
        <v>0.0174804117800193</v>
      </c>
      <c r="R1841" s="3" t="n">
        <f aca="false">((G1841/G1842+G1841/1200+((1+G1842/1200)^(-119))*(1-G1841/G1842)))</f>
        <v>0.970562192864624</v>
      </c>
      <c r="S1841" s="3" t="n">
        <f aca="false">S1840*R1840*E1840/E1841</f>
        <v>38.3625913249666</v>
      </c>
      <c r="T1841" s="9"/>
      <c r="U1841" s="9"/>
      <c r="Y1841" s="28"/>
      <c r="Z1841" s="28"/>
    </row>
    <row r="1842" customFormat="false" ht="14.65" hidden="false" customHeight="false" outlineLevel="0" collapsed="false">
      <c r="A1842" s="11" t="n">
        <v>2023.1</v>
      </c>
      <c r="B1842" s="36" t="n">
        <v>4269.40090909091</v>
      </c>
      <c r="C1842" s="2" t="n">
        <f aca="false">C1841*2/3+C1844/3</f>
        <v>69.643321374994</v>
      </c>
      <c r="D1842" s="1" t="n">
        <f aca="false">D1841*2/3+D1844/3</f>
        <v>186.976666666667</v>
      </c>
      <c r="E1842" s="1" t="n">
        <v>307.671</v>
      </c>
      <c r="F1842" s="34" t="n">
        <f aca="false">F1841+1/12</f>
        <v>2023.79166666653</v>
      </c>
      <c r="G1842" s="3" t="n">
        <v>4.8</v>
      </c>
      <c r="H1842" s="2" t="n">
        <v>4461.88203344127</v>
      </c>
      <c r="I1842" s="2" t="n">
        <v>72.7831119655682</v>
      </c>
      <c r="J1842" s="4" t="n">
        <f aca="false">J1841*((H1842+(I1842/12))/H1841)</f>
        <v>2941397.57662892</v>
      </c>
      <c r="K1842" s="2" t="n">
        <f aca="false">D1842*$E$1862/E1842</f>
        <v>195.406298784524</v>
      </c>
      <c r="L1842" s="4" t="n">
        <f aca="false">K1842*(J1842/H1842)</f>
        <v>128817.303863036</v>
      </c>
      <c r="M1842" s="26" t="n">
        <f aca="false">H1842/AVERAGE(K1722:K1841)</f>
        <v>28.769054954984</v>
      </c>
      <c r="O1842" s="6" t="n">
        <f aca="false">J1842/AVERAGE(L1722:L1841)</f>
        <v>31.1107960900305</v>
      </c>
      <c r="Q1842" s="29" t="n">
        <f aca="false">1/M1842-(G1842/100-(((E1842/E1722)^(1/10))-1))</f>
        <v>0.0147082028412393</v>
      </c>
      <c r="R1842" s="3" t="n">
        <f aca="false">((G1842/G1843+G1842/1200+((1+G1843/1200)^(-119))*(1-G1842/G1843)))</f>
        <v>1.02796278973786</v>
      </c>
      <c r="S1842" s="3" t="n">
        <f aca="false">S1841*R1841*E1841/E1842</f>
        <v>37.2475607123873</v>
      </c>
      <c r="T1842" s="9"/>
      <c r="U1842" s="9"/>
      <c r="Y1842" s="28"/>
      <c r="Z1842" s="28"/>
    </row>
    <row r="1843" customFormat="false" ht="14.65" hidden="false" customHeight="false" outlineLevel="0" collapsed="false">
      <c r="A1843" s="11" t="n">
        <v>2023.11</v>
      </c>
      <c r="B1843" s="36" t="n">
        <v>4460.06333333333</v>
      </c>
      <c r="C1843" s="2" t="n">
        <f aca="false">C1841/3+C1844*2/3</f>
        <v>69.9735066593659</v>
      </c>
      <c r="D1843" s="1" t="n">
        <f aca="false">D1841/3+D1844*2/3</f>
        <v>189.703333333333</v>
      </c>
      <c r="E1843" s="1" t="n">
        <v>307.051</v>
      </c>
      <c r="F1843" s="34" t="n">
        <f aca="false">F1842+1/12</f>
        <v>2023.87499999986</v>
      </c>
      <c r="G1843" s="3" t="n">
        <v>4.5</v>
      </c>
      <c r="H1843" s="2" t="n">
        <v>4670.55207221819</v>
      </c>
      <c r="I1843" s="2" t="n">
        <v>73.2758443329148</v>
      </c>
      <c r="J1843" s="4" t="n">
        <f aca="false">J1842*((H1843+(I1843/12))/H1842)</f>
        <v>3082984.16667116</v>
      </c>
      <c r="K1843" s="2" t="n">
        <f aca="false">D1843*$E$1862/E1843</f>
        <v>198.65621413598</v>
      </c>
      <c r="L1843" s="4" t="n">
        <f aca="false">K1843*(J1843/H1843)</f>
        <v>131130.956966547</v>
      </c>
      <c r="M1843" s="26" t="n">
        <f aca="false">H1843/AVERAGE(K1723:K1842)</f>
        <v>30.0132248173815</v>
      </c>
      <c r="O1843" s="6" t="n">
        <f aca="false">J1843/AVERAGE(L1723:L1842)</f>
        <v>32.4480805100021</v>
      </c>
      <c r="Q1843" s="29" t="n">
        <f aca="false">1/M1843-(G1843/100-(((E1843/E1723)^(1/10))-1))</f>
        <v>0.016270088123311</v>
      </c>
      <c r="R1843" s="3" t="n">
        <f aca="false">((G1843/G1844+G1843/1200+((1+G1844/1200)^(-119))*(1-G1843/G1844)))</f>
        <v>1.04295323067856</v>
      </c>
      <c r="S1843" s="3" t="n">
        <f aca="false">S1842*R1842*E1842/E1843</f>
        <v>38.3664201113333</v>
      </c>
      <c r="T1843" s="9"/>
      <c r="U1843" s="9"/>
      <c r="Y1843" s="28"/>
      <c r="Z1843" s="28"/>
    </row>
    <row r="1844" customFormat="false" ht="14.65" hidden="false" customHeight="false" outlineLevel="0" collapsed="false">
      <c r="A1844" s="11" t="n">
        <v>2023.12</v>
      </c>
      <c r="B1844" s="36" t="n">
        <v>4685.0515</v>
      </c>
      <c r="C1844" s="2" t="n">
        <v>70.3036919437378</v>
      </c>
      <c r="D1844" s="1" t="n">
        <v>192.43</v>
      </c>
      <c r="E1844" s="1" t="n">
        <v>306.746</v>
      </c>
      <c r="F1844" s="34" t="n">
        <f aca="false">F1843+1/12</f>
        <v>2023.95833333319</v>
      </c>
      <c r="G1844" s="3" t="n">
        <v>4.02</v>
      </c>
      <c r="H1844" s="2" t="n">
        <v>4911.03658862055</v>
      </c>
      <c r="I1844" s="2" t="n">
        <v>73.6948149771255</v>
      </c>
      <c r="J1844" s="4" t="n">
        <f aca="false">J1843*((H1844+(I1844/12))/H1843)</f>
        <v>3245779.32955975</v>
      </c>
      <c r="K1844" s="2" t="n">
        <f aca="false">D1844*$E$1862/E1844</f>
        <v>201.711927979501</v>
      </c>
      <c r="L1844" s="4" t="n">
        <f aca="false">K1844*(J1844/H1844)</f>
        <v>133314.503882654</v>
      </c>
      <c r="M1844" s="26" t="n">
        <f aca="false">H1844/AVERAGE(K1724:K1843)</f>
        <v>31.4523109238446</v>
      </c>
      <c r="O1844" s="6" t="n">
        <f aca="false">J1844/AVERAGE(L1724:L1843)</f>
        <v>33.9927132888677</v>
      </c>
      <c r="Q1844" s="29" t="n">
        <f aca="false">1/M1844-(G1844/100-(((E1844/E1724)^(1/10))-1))</f>
        <v>0.0194522750965193</v>
      </c>
      <c r="R1844" s="3" t="n">
        <f aca="false">((G1844/G1845+G1844/1200+((1+G1845/1200)^(-119))*(1-G1844/G1845)))</f>
        <v>1.00008914110348</v>
      </c>
      <c r="S1844" s="3" t="n">
        <f aca="false">S1843*R1843*E1843/E1844</f>
        <v>40.0541684243987</v>
      </c>
      <c r="T1844" s="9"/>
      <c r="U1844" s="9"/>
      <c r="Y1844" s="28"/>
      <c r="Z1844" s="28"/>
    </row>
    <row r="1845" customFormat="false" ht="14.65" hidden="false" customHeight="false" outlineLevel="0" collapsed="false">
      <c r="A1845" s="11" t="n">
        <v>2024.01</v>
      </c>
      <c r="B1845" s="36" t="n">
        <v>4815.61391304348</v>
      </c>
      <c r="C1845" s="2" t="n">
        <f aca="false">C1844*2/3+C1847/3</f>
        <v>70.4774032066486</v>
      </c>
      <c r="D1845" s="1" t="n">
        <f aca="false">D1844*2/3+D1847/3</f>
        <v>192.083333333333</v>
      </c>
      <c r="E1845" s="1" t="n">
        <v>308.417</v>
      </c>
      <c r="F1845" s="34" t="n">
        <f aca="false">F1844+1/12</f>
        <v>2024.04166666653</v>
      </c>
      <c r="G1845" s="3" t="n">
        <v>4.06</v>
      </c>
      <c r="H1845" s="2" t="n">
        <v>5020.54727472165</v>
      </c>
      <c r="I1845" s="2" t="n">
        <v>73.4766409824108</v>
      </c>
      <c r="J1845" s="4" t="n">
        <f aca="false">J1844*((H1845+(I1845/12))/H1844)</f>
        <v>3322203.43977537</v>
      </c>
      <c r="K1845" s="2" t="n">
        <f aca="false">D1845*$E$1862/E1845</f>
        <v>200.257635495666</v>
      </c>
      <c r="L1845" s="4" t="n">
        <f aca="false">K1845*(J1845/H1845)</f>
        <v>132514.757670889</v>
      </c>
      <c r="M1845" s="26" t="n">
        <f aca="false">H1845/AVERAGE(K1725:K1844)</f>
        <v>32.045123012596</v>
      </c>
      <c r="O1845" s="6" t="n">
        <f aca="false">J1845/AVERAGE(L1725:L1844)</f>
        <v>34.6203054750678</v>
      </c>
      <c r="Q1845" s="29" t="n">
        <f aca="false">1/M1845-(G1845/100-(((E1845/E1725)^(1/10))-1))</f>
        <v>0.0186408480943908</v>
      </c>
      <c r="R1845" s="3" t="n">
        <f aca="false">((G1845/G1846+G1845/1200+((1+G1846/1200)^(-119))*(1-G1845/G1846)))</f>
        <v>0.991240046928128</v>
      </c>
      <c r="S1845" s="3" t="n">
        <f aca="false">S1844*R1844*E1844/E1845</f>
        <v>39.8407064972153</v>
      </c>
      <c r="T1845" s="9"/>
      <c r="U1845" s="9"/>
      <c r="Y1845" s="28"/>
      <c r="Z1845" s="28"/>
    </row>
    <row r="1846" customFormat="false" ht="14.65" hidden="false" customHeight="false" outlineLevel="0" collapsed="false">
      <c r="A1846" s="11" t="n">
        <v>2024.02</v>
      </c>
      <c r="B1846" s="36" t="n">
        <v>5011.9615</v>
      </c>
      <c r="C1846" s="2" t="n">
        <f aca="false">C1844/3+C1847*2/3</f>
        <v>70.6511144695594</v>
      </c>
      <c r="D1846" s="1" t="n">
        <f aca="false">D1844/3+D1847*2/3</f>
        <v>191.736666666667</v>
      </c>
      <c r="E1846" s="1" t="n">
        <v>310.326</v>
      </c>
      <c r="F1846" s="34" t="n">
        <f aca="false">F1845+1/12</f>
        <v>2024.12499999986</v>
      </c>
      <c r="G1846" s="3" t="n">
        <v>4.21</v>
      </c>
      <c r="H1846" s="2" t="n">
        <v>5193.10700564245</v>
      </c>
      <c r="I1846" s="2" t="n">
        <v>73.2046320603851</v>
      </c>
      <c r="J1846" s="4" t="n">
        <f aca="false">J1845*((H1846+(I1846/12))/H1845)</f>
        <v>3440426.65778791</v>
      </c>
      <c r="K1846" s="2" t="n">
        <f aca="false">D1846*$E$1862/E1846</f>
        <v>198.666535428335</v>
      </c>
      <c r="L1846" s="4" t="n">
        <f aca="false">K1846*(J1846/H1846)</f>
        <v>131616.322127653</v>
      </c>
      <c r="M1846" s="26" t="n">
        <f aca="false">H1846/AVERAGE(K1726:K1845)</f>
        <v>33.037192685599</v>
      </c>
      <c r="O1846" s="6" t="n">
        <f aca="false">J1846/AVERAGE(L1726:L1845)</f>
        <v>35.677606889806</v>
      </c>
      <c r="Q1846" s="29" t="n">
        <f aca="false">1/M1846-(G1846/100-(((E1846/E1726)^(1/10))-1))</f>
        <v>0.016458700663731</v>
      </c>
      <c r="R1846" s="3" t="n">
        <f aca="false">((G1846/G1847+G1846/1200+((1+G1847/1200)^(-119))*(1-G1846/G1847)))</f>
        <v>1.00350833333333</v>
      </c>
      <c r="S1846" s="3" t="n">
        <f aca="false">S1845*R1845*E1845/E1846</f>
        <v>39.2487667939001</v>
      </c>
      <c r="T1846" s="9"/>
      <c r="U1846" s="9"/>
      <c r="Y1846" s="28"/>
      <c r="Z1846" s="28"/>
    </row>
    <row r="1847" customFormat="false" ht="14.65" hidden="false" customHeight="false" outlineLevel="0" collapsed="false">
      <c r="A1847" s="11" t="n">
        <v>2024.03</v>
      </c>
      <c r="B1847" s="36" t="n">
        <v>5170.5725</v>
      </c>
      <c r="C1847" s="2" t="n">
        <v>70.8248257324703</v>
      </c>
      <c r="D1847" s="1" t="n">
        <v>191.39</v>
      </c>
      <c r="E1847" s="1" t="n">
        <v>312.332</v>
      </c>
      <c r="F1847" s="34" t="n">
        <f aca="false">F1846+1/12</f>
        <v>2024.20833333319</v>
      </c>
      <c r="G1847" s="3" t="n">
        <v>4.21</v>
      </c>
      <c r="H1847" s="2" t="n">
        <v>5323.04158009746</v>
      </c>
      <c r="I1847" s="2" t="n">
        <v>72.9132977590191</v>
      </c>
      <c r="J1847" s="4" t="n">
        <f aca="false">J1846*((H1847+(I1847/12))/H1846)</f>
        <v>3530533.55865824</v>
      </c>
      <c r="K1847" s="2" t="n">
        <f aca="false">D1847*$E$1862/E1847</f>
        <v>197.033680122434</v>
      </c>
      <c r="L1847" s="4" t="n">
        <f aca="false">K1847*(J1847/H1847)</f>
        <v>130683.559275419</v>
      </c>
      <c r="M1847" s="26" t="n">
        <f aca="false">H1847/AVERAGE(K1727:K1846)</f>
        <v>33.754920176406</v>
      </c>
      <c r="O1847" s="6" t="n">
        <f aca="false">J1847/AVERAGE(L1727:L1846)</f>
        <v>36.4373398411632</v>
      </c>
      <c r="Q1847" s="29" t="n">
        <f aca="false">1/M1847-(G1847/100-(((E1847/E1727)^(1/10))-1))</f>
        <v>0.0158175606690865</v>
      </c>
      <c r="R1847" s="3" t="n">
        <f aca="false">((G1847/G1848+G1847/1200+((1+G1848/1200)^(-119))*(1-G1847/G1848)))</f>
        <v>0.97719786967999</v>
      </c>
      <c r="S1847" s="3" t="n">
        <f aca="false">S1846*R1846*E1846/E1847</f>
        <v>39.1334989631914</v>
      </c>
      <c r="T1847" s="9"/>
      <c r="U1847" s="9"/>
      <c r="Y1847" s="28"/>
      <c r="Z1847" s="28"/>
    </row>
    <row r="1848" customFormat="false" ht="14.65" hidden="false" customHeight="false" outlineLevel="0" collapsed="false">
      <c r="A1848" s="11" t="n">
        <v>2024.04</v>
      </c>
      <c r="B1848" s="36" t="n">
        <v>5112.49272727273</v>
      </c>
      <c r="C1848" s="2" t="n">
        <f aca="false">C1847*2/3+C1850/3</f>
        <v>71.2084836898837</v>
      </c>
      <c r="D1848" s="1" t="n">
        <f aca="false">D1847*2/3+D1850/3</f>
        <v>193.18</v>
      </c>
      <c r="E1848" s="1" t="n">
        <v>313.548</v>
      </c>
      <c r="F1848" s="34" t="n">
        <f aca="false">F1847+1/12</f>
        <v>2024.29166666653</v>
      </c>
      <c r="G1848" s="3" t="n">
        <v>4.54</v>
      </c>
      <c r="H1848" s="2" t="n">
        <v>5242.83725781293</v>
      </c>
      <c r="I1848" s="2" t="n">
        <v>73.0239652704293</v>
      </c>
      <c r="J1848" s="4" t="n">
        <f aca="false">J1847*((H1848+(I1848/12))/H1847)</f>
        <v>3481373.7720764</v>
      </c>
      <c r="K1848" s="2" t="n">
        <f aca="false">D1848*$E$1862/E1848</f>
        <v>198.105181854134</v>
      </c>
      <c r="L1848" s="4" t="n">
        <f aca="false">K1848*(J1848/H1848)</f>
        <v>131546.746600163</v>
      </c>
      <c r="M1848" s="26" t="n">
        <f aca="false">H1848/AVERAGE(K1728:K1847)</f>
        <v>33.1415930307698</v>
      </c>
      <c r="O1848" s="6" t="n">
        <f aca="false">J1848/AVERAGE(L1728:L1847)</f>
        <v>35.7616008757002</v>
      </c>
      <c r="Q1848" s="29" t="n">
        <f aca="false">1/M1848-(G1848/100-(((E1848/E1728)^(1/10))-1))</f>
        <v>0.0131269382425542</v>
      </c>
      <c r="R1848" s="3" t="n">
        <f aca="false">((G1848/G1849+G1848/1200+((1+G1849/1200)^(-119))*(1-G1848/G1849)))</f>
        <v>1.0085803184709</v>
      </c>
      <c r="S1848" s="3" t="n">
        <f aca="false">S1847*R1847*E1847/E1848</f>
        <v>38.0928651334727</v>
      </c>
      <c r="T1848" s="9"/>
      <c r="U1848" s="9"/>
      <c r="Y1848" s="28"/>
      <c r="Z1848" s="28"/>
    </row>
    <row r="1849" customFormat="false" ht="14.65" hidden="false" customHeight="false" outlineLevel="0" collapsed="false">
      <c r="A1849" s="11" t="n">
        <v>2024.05</v>
      </c>
      <c r="B1849" s="36" t="n">
        <v>5235.22545454545</v>
      </c>
      <c r="C1849" s="2" t="n">
        <f aca="false">C1847/3+C1850*2/3</f>
        <v>71.5921416472971</v>
      </c>
      <c r="D1849" s="1" t="n">
        <f aca="false">D1847/3+D1850*2/3</f>
        <v>194.97</v>
      </c>
      <c r="E1849" s="1" t="n">
        <v>314.069</v>
      </c>
      <c r="F1849" s="34" t="n">
        <f aca="false">F1848+1/12</f>
        <v>2024.37499999986</v>
      </c>
      <c r="G1849" s="3" t="n">
        <v>4.48</v>
      </c>
      <c r="H1849" s="2" t="n">
        <v>5359.79311267733</v>
      </c>
      <c r="I1849" s="2" t="n">
        <v>73.2956146883494</v>
      </c>
      <c r="J1849" s="4" t="n">
        <f aca="false">J1848*((H1849+(I1849/12))/H1848)</f>
        <v>3563091.19792108</v>
      </c>
      <c r="K1849" s="2" t="n">
        <f aca="false">D1849*$E$1862/E1849</f>
        <v>199.609142385909</v>
      </c>
      <c r="L1849" s="4" t="n">
        <f aca="false">K1849*(J1849/H1849)</f>
        <v>132696.461096152</v>
      </c>
      <c r="M1849" s="26" t="n">
        <f aca="false">H1849/AVERAGE(K1729:K1848)</f>
        <v>33.773634540112</v>
      </c>
      <c r="O1849" s="6" t="n">
        <f aca="false">J1849/AVERAGE(L1729:L1848)</f>
        <v>36.4289968695066</v>
      </c>
      <c r="Q1849" s="29" t="n">
        <f aca="false">1/M1849-(G1849/100-(((E1849/E1729)^(1/10))-1))</f>
        <v>0.0129744800373179</v>
      </c>
      <c r="R1849" s="3" t="n">
        <f aca="false">((G1849/G1850+G1849/1200+((1+G1850/1200)^(-119))*(1-G1849/G1850)))</f>
        <v>1.01743206836855</v>
      </c>
      <c r="S1849" s="3" t="n">
        <f aca="false">S1848*R1848*E1848/E1849</f>
        <v>38.3559806929543</v>
      </c>
      <c r="T1849" s="9"/>
      <c r="U1849" s="9"/>
      <c r="Y1849" s="28"/>
      <c r="Z1849" s="28"/>
    </row>
    <row r="1850" customFormat="false" ht="14.65" hidden="false" customHeight="false" outlineLevel="0" collapsed="false">
      <c r="A1850" s="11" t="n">
        <v>2024.06</v>
      </c>
      <c r="B1850" s="36" t="n">
        <v>5415.14052631579</v>
      </c>
      <c r="C1850" s="2" t="n">
        <v>71.9757996047105</v>
      </c>
      <c r="D1850" s="1" t="n">
        <v>196.76</v>
      </c>
      <c r="E1850" s="1" t="n">
        <v>314.175</v>
      </c>
      <c r="F1850" s="34" t="n">
        <f aca="false">F1849+1/12</f>
        <v>2024.45833333319</v>
      </c>
      <c r="G1850" s="3" t="n">
        <v>4.31</v>
      </c>
      <c r="H1850" s="2" t="n">
        <v>5542.1186125969</v>
      </c>
      <c r="I1850" s="2" t="n">
        <v>73.6635396084915</v>
      </c>
      <c r="J1850" s="4" t="n">
        <f aca="false">J1849*((H1850+(I1850/12))/H1849)</f>
        <v>3688378.66000562</v>
      </c>
      <c r="K1850" s="2" t="n">
        <f aca="false">D1850*$E$1862/E1850</f>
        <v>201.373769141402</v>
      </c>
      <c r="L1850" s="4" t="n">
        <f aca="false">K1850*(J1850/H1850)</f>
        <v>134017.830491364</v>
      </c>
      <c r="M1850" s="26" t="n">
        <f aca="false">H1850/AVERAGE(K1730:K1849)</f>
        <v>34.810548780043</v>
      </c>
      <c r="O1850" s="6" t="n">
        <f aca="false">J1850/AVERAGE(L1730:L1849)</f>
        <v>37.5312211182834</v>
      </c>
      <c r="Q1850" s="29" t="n">
        <f aca="false">1/M1850-(G1850/100-(((E1850/E1730)^(1/10))-1))</f>
        <v>0.013635937085515</v>
      </c>
      <c r="R1850" s="3" t="n">
        <f aca="false">((G1850/G1851+G1850/1200+((1+G1851/1200)^(-119))*(1-G1850/G1851)))</f>
        <v>1.00843997705059</v>
      </c>
      <c r="S1850" s="3" t="n">
        <f aca="false">S1849*R1849*E1849/E1850</f>
        <v>39.0114381976304</v>
      </c>
      <c r="T1850" s="9"/>
      <c r="U1850" s="9"/>
      <c r="Y1850" s="28"/>
      <c r="Z1850" s="28"/>
    </row>
    <row r="1851" customFormat="false" ht="14.65" hidden="false" customHeight="false" outlineLevel="0" collapsed="false">
      <c r="A1851" s="11" t="n">
        <v>2024.07</v>
      </c>
      <c r="B1851" s="36" t="n">
        <v>5538.00454545455</v>
      </c>
      <c r="C1851" s="2" t="n">
        <f aca="false">C1850*2/3+C1853/3</f>
        <v>72.450533069807</v>
      </c>
      <c r="D1851" s="1" t="n">
        <f aca="false">D1850*2/3+D1853/3</f>
        <v>197.93</v>
      </c>
      <c r="E1851" s="1" t="n">
        <v>314.54</v>
      </c>
      <c r="F1851" s="34" t="n">
        <f aca="false">F1850+1/12</f>
        <v>2024.54166666653</v>
      </c>
      <c r="G1851" s="3" t="n">
        <v>4.25</v>
      </c>
      <c r="H1851" s="2" t="n">
        <v>5661.28650586427</v>
      </c>
      <c r="I1851" s="2" t="n">
        <v>74.0633601587457</v>
      </c>
      <c r="J1851" s="4" t="n">
        <f aca="false">J1850*((H1851+(I1851/12))/H1850)</f>
        <v>3771794.55620446</v>
      </c>
      <c r="K1851" s="2" t="n">
        <f aca="false">D1851*$E$1862/E1851</f>
        <v>202.33613549946</v>
      </c>
      <c r="L1851" s="4" t="n">
        <f aca="false">K1851*(J1851/H1851)</f>
        <v>134805.107215432</v>
      </c>
      <c r="M1851" s="26" t="n">
        <f aca="false">H1851/AVERAGE(K1731:K1850)</f>
        <v>35.4435530789072</v>
      </c>
      <c r="O1851" s="6" t="n">
        <f aca="false">J1851/AVERAGE(L1731:L1850)</f>
        <v>38.1964968989152</v>
      </c>
      <c r="Q1851" s="29" t="n">
        <f aca="false">1/M1851-(G1851/100-(((E1851/E1731)^(1/10))-1))</f>
        <v>0.013882382917978</v>
      </c>
      <c r="R1851" s="3" t="n">
        <f aca="false">((G1851/G1852+G1851/1200+((1+G1852/1200)^(-119))*(1-G1851/G1852)))</f>
        <v>1.03479538733749</v>
      </c>
      <c r="S1851" s="3" t="n">
        <f aca="false">S1850*R1850*E1850/E1851</f>
        <v>39.2950419260223</v>
      </c>
      <c r="T1851" s="9"/>
      <c r="U1851" s="9"/>
      <c r="Y1851" s="28"/>
      <c r="Z1851" s="28"/>
    </row>
    <row r="1852" customFormat="false" ht="14.65" hidden="false" customHeight="false" outlineLevel="0" collapsed="false">
      <c r="A1852" s="11" t="n">
        <v>2024.08</v>
      </c>
      <c r="B1852" s="36" t="n">
        <v>5478.21454545455</v>
      </c>
      <c r="C1852" s="2" t="n">
        <f aca="false">C1850/3+C1853*2/3</f>
        <v>72.9252665349035</v>
      </c>
      <c r="D1852" s="1" t="n">
        <f aca="false">D1850/3+D1853*2/3</f>
        <v>199.1</v>
      </c>
      <c r="E1852" s="1" t="n">
        <v>314.796</v>
      </c>
      <c r="F1852" s="34" t="n">
        <f aca="false">F1851+1/12</f>
        <v>2024.62499999986</v>
      </c>
      <c r="G1852" s="3" t="n">
        <v>3.87</v>
      </c>
      <c r="H1852" s="2" t="n">
        <v>5595.61132090162</v>
      </c>
      <c r="I1852" s="2" t="n">
        <v>74.4880368624949</v>
      </c>
      <c r="J1852" s="4" t="n">
        <f aca="false">J1851*((H1852+(I1852/12))/H1851)</f>
        <v>3732174.49683707</v>
      </c>
      <c r="K1852" s="2" t="n">
        <f aca="false">D1852*$E$1862/E1852</f>
        <v>203.366663490006</v>
      </c>
      <c r="L1852" s="4" t="n">
        <f aca="false">K1852*(J1852/H1852)</f>
        <v>135641.993601148</v>
      </c>
      <c r="M1852" s="26" t="n">
        <f aca="false">H1852/AVERAGE(K1732:K1851)</f>
        <v>34.9196313486148</v>
      </c>
      <c r="O1852" s="6" t="n">
        <f aca="false">J1852/AVERAGE(L1732:L1851)</f>
        <v>37.6156461949189</v>
      </c>
      <c r="Q1852" s="29" t="n">
        <f aca="false">1/M1852-(G1852/100-(((E1852/E1732)^(1/10))-1))</f>
        <v>0.0183612735196997</v>
      </c>
      <c r="R1852" s="3" t="n">
        <f aca="false">((G1852/G1853+G1852/1200+((1+G1853/1200)^(-119))*(1-G1852/G1853)))</f>
        <v>1.01564882068849</v>
      </c>
      <c r="S1852" s="3" t="n">
        <f aca="false">S1851*R1851*E1851/E1852</f>
        <v>40.6292605055295</v>
      </c>
      <c r="T1852" s="9"/>
      <c r="U1852" s="9"/>
      <c r="Y1852" s="28"/>
      <c r="Z1852" s="28"/>
    </row>
    <row r="1853" customFormat="false" ht="14.65" hidden="false" customHeight="false" outlineLevel="0" collapsed="false">
      <c r="A1853" s="11" t="n">
        <v>2024.09</v>
      </c>
      <c r="B1853" s="36" t="n">
        <v>5621.2605</v>
      </c>
      <c r="C1853" s="2" t="n">
        <v>73.4</v>
      </c>
      <c r="D1853" s="1" t="n">
        <v>200.27</v>
      </c>
      <c r="E1853" s="1" t="n">
        <v>315.301</v>
      </c>
      <c r="F1853" s="34" t="n">
        <f aca="false">F1852+1/12</f>
        <v>2024.70833333319</v>
      </c>
      <c r="G1853" s="3" t="n">
        <v>3.72</v>
      </c>
      <c r="H1853" s="2" t="n">
        <v>5732.52651812395</v>
      </c>
      <c r="I1853" s="2" t="n">
        <v>74.8528637714438</v>
      </c>
      <c r="J1853" s="4" t="n">
        <f aca="false">J1852*((H1853+(I1853/12))/H1852)</f>
        <v>3827654.99141779</v>
      </c>
      <c r="K1853" s="2" t="n">
        <f aca="false">D1853*$E$1862/E1853</f>
        <v>204.234101192194</v>
      </c>
      <c r="L1853" s="4" t="n">
        <f aca="false">K1853*(J1853/H1853)</f>
        <v>136368.785102779</v>
      </c>
      <c r="M1853" s="26" t="n">
        <f aca="false">H1853/AVERAGE(K1733:K1852)</f>
        <v>35.6601836351521</v>
      </c>
      <c r="O1853" s="6" t="n">
        <f aca="false">J1853/AVERAGE(L1733:L1852)</f>
        <v>38.395926785942</v>
      </c>
      <c r="Q1853" s="29" t="n">
        <f aca="false">1/M1853-(G1853/100-(((E1853/E1733)^(1/10))-1))</f>
        <v>0.0193540531010945</v>
      </c>
      <c r="R1853" s="3" t="n">
        <f aca="false">((G1853/G1854+G1853/1200+((1+G1854/1200)^(-119))*(1-G1853/G1854)))</f>
        <v>0.972179422674885</v>
      </c>
      <c r="S1853" s="3" t="n">
        <f aca="false">S1852*R1852*E1852/E1853</f>
        <v>41.1989685753885</v>
      </c>
      <c r="T1853" s="9"/>
      <c r="U1853" s="9"/>
      <c r="Y1853" s="28"/>
      <c r="Z1853" s="28"/>
    </row>
    <row r="1854" customFormat="false" ht="14.65" hidden="false" customHeight="false" outlineLevel="0" collapsed="false">
      <c r="A1854" s="11" t="n">
        <v>2024.1</v>
      </c>
      <c r="B1854" s="36" t="n">
        <v>5792.31956521739</v>
      </c>
      <c r="C1854" s="2" t="n">
        <f aca="false">C1853*2/3+C1856/3</f>
        <v>73.8774181965869</v>
      </c>
      <c r="D1854" s="1" t="n">
        <f aca="false">D1853*2/3+D1856/3</f>
        <v>203.57</v>
      </c>
      <c r="E1854" s="1" t="n">
        <v>315.664</v>
      </c>
      <c r="F1854" s="34" t="n">
        <f aca="false">F1853+1/12</f>
        <v>2024.79166666653</v>
      </c>
      <c r="G1854" s="3" t="n">
        <v>4.1</v>
      </c>
      <c r="H1854" s="2" t="n">
        <v>5900.17872687139</v>
      </c>
      <c r="I1854" s="2" t="n">
        <v>75.2530944351176</v>
      </c>
      <c r="J1854" s="4" t="n">
        <f aca="false">J1853*((H1854+(I1854/12))/H1853)</f>
        <v>3943785.00583188</v>
      </c>
      <c r="K1854" s="2" t="n">
        <f aca="false">D1854*$E$1862/E1854</f>
        <v>207.360690290942</v>
      </c>
      <c r="L1854" s="4" t="n">
        <f aca="false">K1854*(J1854/H1854)</f>
        <v>138603.59474263</v>
      </c>
      <c r="M1854" s="26" t="n">
        <f aca="false">H1854/AVERAGE(K1734:K1853)</f>
        <v>36.5872105279302</v>
      </c>
      <c r="O1854" s="6" t="n">
        <f aca="false">J1854/AVERAGE(L1734:L1853)</f>
        <v>39.3752260980707</v>
      </c>
      <c r="Q1854" s="29" t="n">
        <f aca="false">1/M1854-(G1854/100-(((E1854/E1734)^(1/10))-1))</f>
        <v>0.015220655326477</v>
      </c>
      <c r="R1854" s="3" t="n">
        <f aca="false">((G1854/G1855+G1854/1200+((1+G1855/1200)^(-119))*(1-G1854/G1855)))</f>
        <v>0.982514103215893</v>
      </c>
      <c r="S1854" s="3" t="n">
        <f aca="false">S1853*R1853*E1853/E1854</f>
        <v>40.0067305021407</v>
      </c>
      <c r="T1854" s="9"/>
      <c r="U1854" s="9"/>
      <c r="Y1854" s="28"/>
      <c r="Z1854" s="28"/>
    </row>
    <row r="1855" customFormat="false" ht="14.65" hidden="false" customHeight="false" outlineLevel="0" collapsed="false">
      <c r="A1855" s="37" t="n">
        <v>2024.11</v>
      </c>
      <c r="B1855" s="36" t="n">
        <v>5929.916</v>
      </c>
      <c r="C1855" s="2" t="n">
        <f aca="false">C1853/3+C1856*2/3</f>
        <v>74.3548363931738</v>
      </c>
      <c r="D1855" s="1" t="n">
        <f aca="false">D1853/3+D1856*2/3</f>
        <v>206.87</v>
      </c>
      <c r="E1855" s="1" t="n">
        <v>315.493</v>
      </c>
      <c r="F1855" s="2" t="n">
        <f aca="false">F1854+1/12</f>
        <v>2024.87499999986</v>
      </c>
      <c r="G1855" s="3" t="n">
        <v>4.36</v>
      </c>
      <c r="H1855" s="2" t="n">
        <v>6043.61127020885</v>
      </c>
      <c r="I1855" s="2" t="n">
        <v>75.7804540941761</v>
      </c>
      <c r="J1855" s="38" t="n">
        <f aca="false">J1854*((H1855+(I1855/12))/H1854)</f>
        <v>4043878.96783717</v>
      </c>
      <c r="K1855" s="2" t="n">
        <f aca="false">D1855*$E$1862/E1855</f>
        <v>210.83635307281</v>
      </c>
      <c r="L1855" s="4" t="n">
        <f aca="false">K1855*(J1855/H1855)</f>
        <v>141074.045918437</v>
      </c>
      <c r="M1855" s="39" t="n">
        <f aca="false">H1855/AVERAGE(K1735:K1854)</f>
        <v>37.3501956550788</v>
      </c>
      <c r="O1855" s="40" t="n">
        <f aca="false">J1855/AVERAGE(L1735:L1854)</f>
        <v>40.1766321519599</v>
      </c>
      <c r="P1855" s="40"/>
      <c r="Q1855" s="41" t="n">
        <f aca="false">1/M1855-(G1855/100-(((E1855/E1735)^(1/10))-1))</f>
        <v>0.0125637373583931</v>
      </c>
      <c r="R1855" s="3" t="n">
        <f aca="false">((G1855/G1856+G1855/1200+((1+G1856/1200)^(-119))*(1-G1855/G1856)))</f>
        <v>1.00122484419405</v>
      </c>
      <c r="S1855" s="3" t="n">
        <f aca="false">S1854*R1854*E1854/E1855</f>
        <v>39.3284817799168</v>
      </c>
      <c r="T1855" s="42"/>
      <c r="U1855" s="42"/>
      <c r="V1855" s="42"/>
      <c r="W1855" s="42"/>
      <c r="Y1855" s="43"/>
      <c r="Z1855" s="43"/>
      <c r="AA1855" s="44"/>
      <c r="AB1855" s="44"/>
      <c r="AC1855" s="44"/>
      <c r="AD1855" s="44"/>
      <c r="AE1855" s="44"/>
      <c r="AF1855" s="44"/>
      <c r="AG1855" s="44"/>
      <c r="AH1855" s="44"/>
      <c r="AI1855" s="44"/>
      <c r="AJ1855" s="44"/>
      <c r="AK1855" s="44"/>
      <c r="AL1855" s="44"/>
      <c r="AM1855" s="44"/>
      <c r="AN1855" s="44"/>
      <c r="AO1855" s="44"/>
      <c r="AP1855" s="44"/>
      <c r="AQ1855" s="44"/>
      <c r="AR1855" s="44"/>
      <c r="AS1855" s="44"/>
      <c r="AT1855" s="44"/>
      <c r="AU1855" s="44"/>
      <c r="AV1855" s="44"/>
      <c r="AW1855" s="44"/>
      <c r="AX1855" s="44"/>
      <c r="AY1855" s="44"/>
      <c r="AZ1855" s="44"/>
      <c r="BA1855" s="44"/>
      <c r="BB1855" s="44"/>
      <c r="BC1855" s="44"/>
      <c r="BD1855" s="44"/>
      <c r="BE1855" s="44"/>
      <c r="BF1855" s="44"/>
      <c r="BG1855" s="44"/>
      <c r="BH1855" s="44"/>
      <c r="BI1855" s="44"/>
      <c r="BJ1855" s="44"/>
      <c r="BK1855" s="44"/>
      <c r="BL1855" s="44"/>
      <c r="BM1855" s="44"/>
      <c r="BN1855" s="44"/>
      <c r="BO1855" s="44"/>
      <c r="BP1855" s="44"/>
      <c r="BQ1855" s="44"/>
      <c r="BR1855" s="44"/>
      <c r="BS1855" s="44"/>
      <c r="BT1855" s="44"/>
      <c r="BU1855" s="44"/>
      <c r="BV1855" s="44"/>
      <c r="BW1855" s="44"/>
      <c r="BX1855" s="44"/>
      <c r="BY1855" s="44"/>
      <c r="BZ1855" s="44"/>
      <c r="CA1855" s="44"/>
      <c r="CB1855" s="44"/>
      <c r="CC1855" s="44"/>
      <c r="CD1855" s="44"/>
      <c r="CE1855" s="44"/>
      <c r="CF1855" s="44"/>
      <c r="CG1855" s="44"/>
      <c r="CH1855" s="44"/>
      <c r="CI1855" s="44"/>
      <c r="CJ1855" s="44"/>
      <c r="CK1855" s="44"/>
      <c r="CL1855" s="44"/>
      <c r="CM1855" s="44"/>
      <c r="CN1855" s="44"/>
      <c r="CO1855" s="44"/>
      <c r="CP1855" s="44"/>
      <c r="CQ1855" s="44"/>
      <c r="CR1855" s="44"/>
      <c r="CS1855" s="44"/>
      <c r="CT1855" s="44"/>
      <c r="CU1855" s="44"/>
      <c r="CV1855" s="44"/>
      <c r="CW1855" s="44"/>
      <c r="CX1855" s="44"/>
      <c r="CY1855" s="44"/>
      <c r="CZ1855" s="44"/>
      <c r="DA1855" s="44"/>
      <c r="DB1855" s="44"/>
      <c r="DC1855" s="44"/>
      <c r="DD1855" s="44"/>
      <c r="DE1855" s="44"/>
      <c r="DF1855" s="44"/>
      <c r="DG1855" s="44"/>
      <c r="DH1855" s="44"/>
      <c r="DI1855" s="44"/>
      <c r="DJ1855" s="44"/>
      <c r="DK1855" s="44"/>
      <c r="DL1855" s="44"/>
      <c r="DM1855" s="44"/>
      <c r="DN1855" s="44"/>
      <c r="DO1855" s="44"/>
      <c r="DP1855" s="44"/>
      <c r="DQ1855" s="44"/>
      <c r="DR1855" s="44"/>
      <c r="DS1855" s="44"/>
      <c r="DT1855" s="44"/>
      <c r="DU1855" s="44"/>
      <c r="DV1855" s="44"/>
      <c r="DW1855" s="44"/>
      <c r="DX1855" s="44"/>
      <c r="DY1855" s="44"/>
      <c r="DZ1855" s="44"/>
      <c r="EA1855" s="44"/>
      <c r="EB1855" s="44"/>
      <c r="EC1855" s="44"/>
      <c r="ED1855" s="44"/>
      <c r="EE1855" s="44"/>
      <c r="EF1855" s="44"/>
      <c r="EG1855" s="44"/>
      <c r="EH1855" s="44"/>
      <c r="EI1855" s="44"/>
      <c r="EJ1855" s="44"/>
      <c r="EK1855" s="44"/>
      <c r="EL1855" s="44"/>
      <c r="EM1855" s="44"/>
      <c r="EN1855" s="44"/>
      <c r="EO1855" s="44"/>
      <c r="EP1855" s="44"/>
      <c r="EQ1855" s="44"/>
      <c r="ER1855" s="44"/>
      <c r="ES1855" s="44"/>
      <c r="ET1855" s="44"/>
      <c r="EU1855" s="44"/>
      <c r="EV1855" s="44"/>
      <c r="EW1855" s="44"/>
      <c r="EX1855" s="44"/>
      <c r="EY1855" s="44"/>
      <c r="EZ1855" s="44"/>
      <c r="FA1855" s="44"/>
      <c r="FB1855" s="44"/>
      <c r="FC1855" s="44"/>
      <c r="FD1855" s="44"/>
      <c r="FE1855" s="44"/>
      <c r="FF1855" s="44"/>
      <c r="FG1855" s="44"/>
      <c r="FH1855" s="44"/>
      <c r="FI1855" s="44"/>
      <c r="FJ1855" s="44"/>
      <c r="FK1855" s="44"/>
      <c r="FL1855" s="44"/>
      <c r="FM1855" s="44"/>
      <c r="FN1855" s="44"/>
      <c r="FO1855" s="44"/>
      <c r="FP1855" s="44"/>
      <c r="FQ1855" s="44"/>
      <c r="FR1855" s="44"/>
      <c r="FS1855" s="44"/>
      <c r="FT1855" s="44"/>
      <c r="FU1855" s="44"/>
      <c r="FV1855" s="44"/>
      <c r="FW1855" s="44"/>
      <c r="FX1855" s="44"/>
      <c r="FY1855" s="44"/>
      <c r="FZ1855" s="44"/>
      <c r="GA1855" s="44"/>
      <c r="GB1855" s="44"/>
      <c r="GC1855" s="44"/>
      <c r="GD1855" s="44"/>
      <c r="GE1855" s="44"/>
      <c r="GF1855" s="44"/>
      <c r="GG1855" s="44"/>
      <c r="GH1855" s="44"/>
      <c r="GI1855" s="44"/>
      <c r="GJ1855" s="44"/>
      <c r="GK1855" s="44"/>
      <c r="GL1855" s="44"/>
      <c r="GM1855" s="44"/>
      <c r="GN1855" s="44"/>
      <c r="GO1855" s="44"/>
      <c r="GP1855" s="44"/>
      <c r="GQ1855" s="44"/>
      <c r="GR1855" s="44"/>
      <c r="GS1855" s="44"/>
      <c r="GT1855" s="44"/>
      <c r="GU1855" s="44"/>
      <c r="GV1855" s="44"/>
      <c r="GW1855" s="44"/>
      <c r="GX1855" s="44"/>
      <c r="GY1855" s="44"/>
      <c r="GZ1855" s="44"/>
      <c r="HA1855" s="44"/>
      <c r="HB1855" s="44"/>
      <c r="HC1855" s="44"/>
      <c r="HD1855" s="44"/>
      <c r="HE1855" s="44"/>
      <c r="HF1855" s="44"/>
      <c r="HG1855" s="44"/>
      <c r="HH1855" s="44"/>
      <c r="HI1855" s="44"/>
      <c r="HJ1855" s="44"/>
      <c r="HK1855" s="44"/>
      <c r="HL1855" s="44"/>
      <c r="HM1855" s="44"/>
      <c r="HN1855" s="44"/>
      <c r="HO1855" s="44"/>
      <c r="HP1855" s="44"/>
      <c r="HQ1855" s="44"/>
      <c r="HR1855" s="44"/>
      <c r="HS1855" s="44"/>
      <c r="HT1855" s="44"/>
      <c r="HU1855" s="44"/>
      <c r="HV1855" s="44"/>
      <c r="HW1855" s="44"/>
      <c r="HX1855" s="44"/>
      <c r="HY1855" s="44"/>
      <c r="HZ1855" s="44"/>
      <c r="IA1855" s="44"/>
      <c r="IB1855" s="44"/>
      <c r="IC1855" s="44"/>
      <c r="ID1855" s="44"/>
      <c r="IE1855" s="44"/>
      <c r="IF1855" s="44"/>
      <c r="IG1855" s="44"/>
      <c r="IH1855" s="44"/>
      <c r="II1855" s="44"/>
      <c r="IJ1855" s="44"/>
      <c r="IK1855" s="44"/>
      <c r="IL1855" s="44"/>
      <c r="IM1855" s="44"/>
      <c r="IN1855" s="44"/>
      <c r="IO1855" s="44"/>
      <c r="IP1855" s="44"/>
      <c r="IQ1855" s="44"/>
      <c r="IR1855" s="44"/>
      <c r="IS1855" s="44"/>
      <c r="IT1855" s="44"/>
      <c r="IU1855" s="44"/>
      <c r="IV1855" s="44"/>
      <c r="IW1855" s="44"/>
    </row>
    <row r="1856" customFormat="false" ht="14.65" hidden="false" customHeight="false" outlineLevel="0" collapsed="false">
      <c r="A1856" s="37" t="n">
        <v>2024.12</v>
      </c>
      <c r="B1856" s="36" t="n">
        <v>6010.90857142857</v>
      </c>
      <c r="C1856" s="2" t="n">
        <v>74.8322545897607</v>
      </c>
      <c r="D1856" s="1" t="n">
        <v>210.17</v>
      </c>
      <c r="E1856" s="1" t="n">
        <v>315.605</v>
      </c>
      <c r="F1856" s="2" t="n">
        <f aca="false">F1855+1/12</f>
        <v>2024.95833333319</v>
      </c>
      <c r="G1856" s="3" t="n">
        <v>4.39</v>
      </c>
      <c r="H1856" s="2" t="n">
        <v>6123.9827121696</v>
      </c>
      <c r="I1856" s="2" t="n">
        <v>76.2399607271775</v>
      </c>
      <c r="J1856" s="38" t="n">
        <f aca="false">J1855*((H1856+(I1856/12))/H1855)</f>
        <v>4101907.92865012</v>
      </c>
      <c r="K1856" s="2" t="n">
        <f aca="false">D1856*$E$1862/E1856</f>
        <v>214.123610652556</v>
      </c>
      <c r="L1856" s="4" t="n">
        <f aca="false">K1856*(J1856/H1856)</f>
        <v>143422.24293049</v>
      </c>
      <c r="M1856" s="39" t="n">
        <f aca="false">H1856/AVERAGE(K1736:K1855)</f>
        <v>37.7111916964346</v>
      </c>
      <c r="O1856" s="40" t="n">
        <f aca="false">J1856/AVERAGE(L1736:L1855)</f>
        <v>40.5448447393983</v>
      </c>
      <c r="P1856" s="40"/>
      <c r="Q1856" s="41" t="n">
        <f aca="false">1/M1856-(G1856/100-(((E1856/E1736)^(1/10))-1))</f>
        <v>0.0126295032004599</v>
      </c>
      <c r="R1856" s="3" t="n">
        <f aca="false">((G1856/G1857+G1856/1200+((1+G1857/1200)^(-119))*(1-G1856/G1857)))</f>
        <v>0.984602654075664</v>
      </c>
      <c r="S1856" s="3" t="n">
        <f aca="false">S1855*R1855*E1855/E1856</f>
        <v>39.362679293208</v>
      </c>
      <c r="T1856" s="42"/>
      <c r="U1856" s="42"/>
      <c r="V1856" s="42"/>
      <c r="W1856" s="42"/>
      <c r="Y1856" s="43"/>
      <c r="Z1856" s="43"/>
      <c r="AA1856" s="44"/>
      <c r="AB1856" s="44"/>
      <c r="AC1856" s="44"/>
      <c r="AD1856" s="44"/>
      <c r="AE1856" s="44"/>
      <c r="AF1856" s="44"/>
      <c r="AG1856" s="44"/>
      <c r="AH1856" s="44"/>
      <c r="AI1856" s="44"/>
      <c r="AJ1856" s="44"/>
      <c r="AK1856" s="44"/>
      <c r="AL1856" s="44"/>
      <c r="AM1856" s="44"/>
      <c r="AN1856" s="44"/>
      <c r="AO1856" s="44"/>
      <c r="AP1856" s="44"/>
      <c r="AQ1856" s="44"/>
      <c r="AR1856" s="44"/>
      <c r="AS1856" s="44"/>
      <c r="AT1856" s="44"/>
      <c r="AU1856" s="44"/>
      <c r="AV1856" s="44"/>
      <c r="AW1856" s="44"/>
      <c r="AX1856" s="44"/>
      <c r="AY1856" s="44"/>
      <c r="AZ1856" s="44"/>
      <c r="BA1856" s="44"/>
      <c r="BB1856" s="44"/>
      <c r="BC1856" s="44"/>
      <c r="BD1856" s="44"/>
      <c r="BE1856" s="44"/>
      <c r="BF1856" s="44"/>
      <c r="BG1856" s="44"/>
      <c r="BH1856" s="44"/>
      <c r="BI1856" s="44"/>
      <c r="BJ1856" s="44"/>
      <c r="BK1856" s="44"/>
      <c r="BL1856" s="44"/>
      <c r="BM1856" s="44"/>
      <c r="BN1856" s="44"/>
      <c r="BO1856" s="44"/>
      <c r="BP1856" s="44"/>
      <c r="BQ1856" s="44"/>
      <c r="BR1856" s="44"/>
      <c r="BS1856" s="44"/>
      <c r="BT1856" s="44"/>
      <c r="BU1856" s="44"/>
      <c r="BV1856" s="44"/>
      <c r="BW1856" s="44"/>
      <c r="BX1856" s="44"/>
      <c r="BY1856" s="44"/>
      <c r="BZ1856" s="44"/>
      <c r="CA1856" s="44"/>
      <c r="CB1856" s="44"/>
      <c r="CC1856" s="44"/>
      <c r="CD1856" s="44"/>
      <c r="CE1856" s="44"/>
      <c r="CF1856" s="44"/>
      <c r="CG1856" s="44"/>
      <c r="CH1856" s="44"/>
      <c r="CI1856" s="44"/>
      <c r="CJ1856" s="44"/>
      <c r="CK1856" s="44"/>
      <c r="CL1856" s="44"/>
      <c r="CM1856" s="44"/>
      <c r="CN1856" s="44"/>
      <c r="CO1856" s="44"/>
      <c r="CP1856" s="44"/>
      <c r="CQ1856" s="44"/>
      <c r="CR1856" s="44"/>
      <c r="CS1856" s="44"/>
      <c r="CT1856" s="44"/>
      <c r="CU1856" s="44"/>
      <c r="CV1856" s="44"/>
      <c r="CW1856" s="44"/>
      <c r="CX1856" s="44"/>
      <c r="CY1856" s="44"/>
      <c r="CZ1856" s="44"/>
      <c r="DA1856" s="44"/>
      <c r="DB1856" s="44"/>
      <c r="DC1856" s="44"/>
      <c r="DD1856" s="44"/>
      <c r="DE1856" s="44"/>
      <c r="DF1856" s="44"/>
      <c r="DG1856" s="44"/>
      <c r="DH1856" s="44"/>
      <c r="DI1856" s="44"/>
      <c r="DJ1856" s="44"/>
      <c r="DK1856" s="44"/>
      <c r="DL1856" s="44"/>
      <c r="DM1856" s="44"/>
      <c r="DN1856" s="44"/>
      <c r="DO1856" s="44"/>
      <c r="DP1856" s="44"/>
      <c r="DQ1856" s="44"/>
      <c r="DR1856" s="44"/>
      <c r="DS1856" s="44"/>
      <c r="DT1856" s="44"/>
      <c r="DU1856" s="44"/>
      <c r="DV1856" s="44"/>
      <c r="DW1856" s="44"/>
      <c r="DX1856" s="44"/>
      <c r="DY1856" s="44"/>
      <c r="DZ1856" s="44"/>
      <c r="EA1856" s="44"/>
      <c r="EB1856" s="44"/>
      <c r="EC1856" s="44"/>
      <c r="ED1856" s="44"/>
      <c r="EE1856" s="44"/>
      <c r="EF1856" s="44"/>
      <c r="EG1856" s="44"/>
      <c r="EH1856" s="44"/>
      <c r="EI1856" s="44"/>
      <c r="EJ1856" s="44"/>
      <c r="EK1856" s="44"/>
      <c r="EL1856" s="44"/>
      <c r="EM1856" s="44"/>
      <c r="EN1856" s="44"/>
      <c r="EO1856" s="44"/>
      <c r="EP1856" s="44"/>
      <c r="EQ1856" s="44"/>
      <c r="ER1856" s="44"/>
      <c r="ES1856" s="44"/>
      <c r="ET1856" s="44"/>
      <c r="EU1856" s="44"/>
      <c r="EV1856" s="44"/>
      <c r="EW1856" s="44"/>
      <c r="EX1856" s="44"/>
      <c r="EY1856" s="44"/>
      <c r="EZ1856" s="44"/>
      <c r="FA1856" s="44"/>
      <c r="FB1856" s="44"/>
      <c r="FC1856" s="44"/>
      <c r="FD1856" s="44"/>
      <c r="FE1856" s="44"/>
      <c r="FF1856" s="44"/>
      <c r="FG1856" s="44"/>
      <c r="FH1856" s="44"/>
      <c r="FI1856" s="44"/>
      <c r="FJ1856" s="44"/>
      <c r="FK1856" s="44"/>
      <c r="FL1856" s="44"/>
      <c r="FM1856" s="44"/>
      <c r="FN1856" s="44"/>
      <c r="FO1856" s="44"/>
      <c r="FP1856" s="44"/>
      <c r="FQ1856" s="44"/>
      <c r="FR1856" s="44"/>
      <c r="FS1856" s="44"/>
      <c r="FT1856" s="44"/>
      <c r="FU1856" s="44"/>
      <c r="FV1856" s="44"/>
      <c r="FW1856" s="44"/>
      <c r="FX1856" s="44"/>
      <c r="FY1856" s="44"/>
      <c r="FZ1856" s="44"/>
      <c r="GA1856" s="44"/>
      <c r="GB1856" s="44"/>
      <c r="GC1856" s="44"/>
      <c r="GD1856" s="44"/>
      <c r="GE1856" s="44"/>
      <c r="GF1856" s="44"/>
      <c r="GG1856" s="44"/>
      <c r="GH1856" s="44"/>
      <c r="GI1856" s="44"/>
      <c r="GJ1856" s="44"/>
      <c r="GK1856" s="44"/>
      <c r="GL1856" s="44"/>
      <c r="GM1856" s="44"/>
      <c r="GN1856" s="44"/>
      <c r="GO1856" s="44"/>
      <c r="GP1856" s="44"/>
      <c r="GQ1856" s="44"/>
      <c r="GR1856" s="44"/>
      <c r="GS1856" s="44"/>
      <c r="GT1856" s="44"/>
      <c r="GU1856" s="44"/>
      <c r="GV1856" s="44"/>
      <c r="GW1856" s="44"/>
      <c r="GX1856" s="44"/>
      <c r="GY1856" s="44"/>
      <c r="GZ1856" s="44"/>
      <c r="HA1856" s="44"/>
      <c r="HB1856" s="44"/>
      <c r="HC1856" s="44"/>
      <c r="HD1856" s="44"/>
      <c r="HE1856" s="44"/>
      <c r="HF1856" s="44"/>
      <c r="HG1856" s="44"/>
      <c r="HH1856" s="44"/>
      <c r="HI1856" s="44"/>
      <c r="HJ1856" s="44"/>
      <c r="HK1856" s="44"/>
      <c r="HL1856" s="44"/>
      <c r="HM1856" s="44"/>
      <c r="HN1856" s="44"/>
      <c r="HO1856" s="44"/>
      <c r="HP1856" s="44"/>
      <c r="HQ1856" s="44"/>
      <c r="HR1856" s="44"/>
      <c r="HS1856" s="44"/>
      <c r="HT1856" s="44"/>
      <c r="HU1856" s="44"/>
      <c r="HV1856" s="44"/>
      <c r="HW1856" s="44"/>
      <c r="HX1856" s="44"/>
      <c r="HY1856" s="44"/>
      <c r="HZ1856" s="44"/>
      <c r="IA1856" s="44"/>
      <c r="IB1856" s="44"/>
      <c r="IC1856" s="44"/>
      <c r="ID1856" s="44"/>
      <c r="IE1856" s="44"/>
      <c r="IF1856" s="44"/>
      <c r="IG1856" s="44"/>
      <c r="IH1856" s="44"/>
      <c r="II1856" s="44"/>
      <c r="IJ1856" s="44"/>
      <c r="IK1856" s="44"/>
      <c r="IL1856" s="44"/>
      <c r="IM1856" s="44"/>
      <c r="IN1856" s="44"/>
      <c r="IO1856" s="44"/>
      <c r="IP1856" s="44"/>
      <c r="IQ1856" s="44"/>
      <c r="IR1856" s="44"/>
      <c r="IS1856" s="44"/>
      <c r="IT1856" s="44"/>
      <c r="IU1856" s="44"/>
      <c r="IV1856" s="44"/>
      <c r="IW1856" s="44"/>
    </row>
    <row r="1857" customFormat="false" ht="14.65" hidden="false" customHeight="false" outlineLevel="0" collapsed="false">
      <c r="A1857" s="37" t="n">
        <v>2025.01</v>
      </c>
      <c r="B1857" s="36" t="n">
        <v>5979.5155</v>
      </c>
      <c r="C1857" s="2" t="n">
        <f aca="false">C1856*2/3+C1859/3</f>
        <v>75.2699367248546</v>
      </c>
      <c r="D1857" s="1" t="n">
        <f aca="false">D1856*2/3+D1859/3</f>
        <v>212.463333333333</v>
      </c>
      <c r="E1857" s="1" t="n">
        <v>317.671</v>
      </c>
      <c r="F1857" s="2" t="n">
        <f aca="false">F1856+1/12</f>
        <v>2025.04166666653</v>
      </c>
      <c r="G1857" s="3" t="n">
        <v>4.63</v>
      </c>
      <c r="H1857" s="2" t="n">
        <v>6052.37926314017</v>
      </c>
      <c r="I1857" s="2" t="n">
        <v>76.1871432846662</v>
      </c>
      <c r="J1857" s="38" t="n">
        <f aca="false">J1856*((H1857+(I1857/12))/H1856)</f>
        <v>4058199.76563246</v>
      </c>
      <c r="K1857" s="2" t="n">
        <f aca="false">D1857*$E$1862/E1857</f>
        <v>215.05231867771</v>
      </c>
      <c r="L1857" s="4" t="n">
        <f aca="false">K1857*(J1857/H1857)</f>
        <v>144195.403379893</v>
      </c>
      <c r="M1857" s="39" t="n">
        <f aca="false">H1857/AVERAGE(K1737:K1856)</f>
        <v>37.1292198521989</v>
      </c>
      <c r="O1857" s="40" t="n">
        <f aca="false">J1857/AVERAGE(L1737:L1856)</f>
        <v>39.899969411388</v>
      </c>
      <c r="P1857" s="40"/>
      <c r="Q1857" s="41" t="n">
        <f aca="false">1/M1857-(G1857/100-(((E1857/E1737)^(1/10))-1))</f>
        <v>0.0118037145110618</v>
      </c>
      <c r="R1857" s="3" t="n">
        <f aca="false">((G1857/G1858+G1857/1200+((1+G1858/1200)^(-119))*(1-G1857/G1858)))</f>
        <v>1.01826924322868</v>
      </c>
      <c r="S1857" s="3" t="n">
        <f aca="false">S1856*R1856*E1856/E1857</f>
        <v>38.5045417137087</v>
      </c>
      <c r="T1857" s="42"/>
      <c r="U1857" s="42"/>
      <c r="V1857" s="42"/>
      <c r="W1857" s="42"/>
      <c r="Y1857" s="43"/>
      <c r="Z1857" s="43"/>
      <c r="AA1857" s="44"/>
      <c r="AB1857" s="44"/>
      <c r="AC1857" s="44"/>
      <c r="AD1857" s="44"/>
      <c r="AE1857" s="44"/>
      <c r="AF1857" s="44"/>
      <c r="AG1857" s="44"/>
      <c r="AH1857" s="44"/>
      <c r="AI1857" s="44"/>
      <c r="AJ1857" s="44"/>
      <c r="AK1857" s="44"/>
      <c r="AL1857" s="44"/>
      <c r="AM1857" s="44"/>
      <c r="AN1857" s="44"/>
      <c r="AO1857" s="44"/>
      <c r="AP1857" s="44"/>
      <c r="AQ1857" s="44"/>
      <c r="AR1857" s="44"/>
      <c r="AS1857" s="44"/>
      <c r="AT1857" s="44"/>
      <c r="AU1857" s="44"/>
      <c r="AV1857" s="44"/>
      <c r="AW1857" s="44"/>
      <c r="AX1857" s="44"/>
      <c r="AY1857" s="44"/>
      <c r="AZ1857" s="44"/>
      <c r="BA1857" s="44"/>
      <c r="BB1857" s="44"/>
      <c r="BC1857" s="44"/>
      <c r="BD1857" s="44"/>
      <c r="BE1857" s="44"/>
      <c r="BF1857" s="44"/>
      <c r="BG1857" s="44"/>
      <c r="BH1857" s="44"/>
      <c r="BI1857" s="44"/>
      <c r="BJ1857" s="44"/>
      <c r="BK1857" s="44"/>
      <c r="BL1857" s="44"/>
      <c r="BM1857" s="44"/>
      <c r="BN1857" s="44"/>
      <c r="BO1857" s="44"/>
      <c r="BP1857" s="44"/>
      <c r="BQ1857" s="44"/>
      <c r="BR1857" s="44"/>
      <c r="BS1857" s="44"/>
      <c r="BT1857" s="44"/>
      <c r="BU1857" s="44"/>
      <c r="BV1857" s="44"/>
      <c r="BW1857" s="44"/>
      <c r="BX1857" s="44"/>
      <c r="BY1857" s="44"/>
      <c r="BZ1857" s="44"/>
      <c r="CA1857" s="44"/>
      <c r="CB1857" s="44"/>
      <c r="CC1857" s="44"/>
      <c r="CD1857" s="44"/>
      <c r="CE1857" s="44"/>
      <c r="CF1857" s="44"/>
      <c r="CG1857" s="44"/>
      <c r="CH1857" s="44"/>
      <c r="CI1857" s="44"/>
      <c r="CJ1857" s="44"/>
      <c r="CK1857" s="44"/>
      <c r="CL1857" s="44"/>
      <c r="CM1857" s="44"/>
      <c r="CN1857" s="44"/>
      <c r="CO1857" s="44"/>
      <c r="CP1857" s="44"/>
      <c r="CQ1857" s="44"/>
      <c r="CR1857" s="44"/>
      <c r="CS1857" s="44"/>
      <c r="CT1857" s="44"/>
      <c r="CU1857" s="44"/>
      <c r="CV1857" s="44"/>
      <c r="CW1857" s="44"/>
      <c r="CX1857" s="44"/>
      <c r="CY1857" s="44"/>
      <c r="CZ1857" s="44"/>
      <c r="DA1857" s="44"/>
      <c r="DB1857" s="44"/>
      <c r="DC1857" s="44"/>
      <c r="DD1857" s="44"/>
      <c r="DE1857" s="44"/>
      <c r="DF1857" s="44"/>
      <c r="DG1857" s="44"/>
      <c r="DH1857" s="44"/>
      <c r="DI1857" s="44"/>
      <c r="DJ1857" s="44"/>
      <c r="DK1857" s="44"/>
      <c r="DL1857" s="44"/>
      <c r="DM1857" s="44"/>
      <c r="DN1857" s="44"/>
      <c r="DO1857" s="44"/>
      <c r="DP1857" s="44"/>
      <c r="DQ1857" s="44"/>
      <c r="DR1857" s="44"/>
      <c r="DS1857" s="44"/>
      <c r="DT1857" s="44"/>
      <c r="DU1857" s="44"/>
      <c r="DV1857" s="44"/>
      <c r="DW1857" s="44"/>
      <c r="DX1857" s="44"/>
      <c r="DY1857" s="44"/>
      <c r="DZ1857" s="44"/>
      <c r="EA1857" s="44"/>
      <c r="EB1857" s="44"/>
      <c r="EC1857" s="44"/>
      <c r="ED1857" s="44"/>
      <c r="EE1857" s="44"/>
      <c r="EF1857" s="44"/>
      <c r="EG1857" s="44"/>
      <c r="EH1857" s="44"/>
      <c r="EI1857" s="44"/>
      <c r="EJ1857" s="44"/>
      <c r="EK1857" s="44"/>
      <c r="EL1857" s="44"/>
      <c r="EM1857" s="44"/>
      <c r="EN1857" s="44"/>
      <c r="EO1857" s="44"/>
      <c r="EP1857" s="44"/>
      <c r="EQ1857" s="44"/>
      <c r="ER1857" s="44"/>
      <c r="ES1857" s="44"/>
      <c r="ET1857" s="44"/>
      <c r="EU1857" s="44"/>
      <c r="EV1857" s="44"/>
      <c r="EW1857" s="44"/>
      <c r="EX1857" s="44"/>
      <c r="EY1857" s="44"/>
      <c r="EZ1857" s="44"/>
      <c r="FA1857" s="44"/>
      <c r="FB1857" s="44"/>
      <c r="FC1857" s="44"/>
      <c r="FD1857" s="44"/>
      <c r="FE1857" s="44"/>
      <c r="FF1857" s="44"/>
      <c r="FG1857" s="44"/>
      <c r="FH1857" s="44"/>
      <c r="FI1857" s="44"/>
      <c r="FJ1857" s="44"/>
      <c r="FK1857" s="44"/>
      <c r="FL1857" s="44"/>
      <c r="FM1857" s="44"/>
      <c r="FN1857" s="44"/>
      <c r="FO1857" s="44"/>
      <c r="FP1857" s="44"/>
      <c r="FQ1857" s="44"/>
      <c r="FR1857" s="44"/>
      <c r="FS1857" s="44"/>
      <c r="FT1857" s="44"/>
      <c r="FU1857" s="44"/>
      <c r="FV1857" s="44"/>
      <c r="FW1857" s="44"/>
      <c r="FX1857" s="44"/>
      <c r="FY1857" s="44"/>
      <c r="FZ1857" s="44"/>
      <c r="GA1857" s="44"/>
      <c r="GB1857" s="44"/>
      <c r="GC1857" s="44"/>
      <c r="GD1857" s="44"/>
      <c r="GE1857" s="44"/>
      <c r="GF1857" s="44"/>
      <c r="GG1857" s="44"/>
      <c r="GH1857" s="44"/>
      <c r="GI1857" s="44"/>
      <c r="GJ1857" s="44"/>
      <c r="GK1857" s="44"/>
      <c r="GL1857" s="44"/>
      <c r="GM1857" s="44"/>
      <c r="GN1857" s="44"/>
      <c r="GO1857" s="44"/>
      <c r="GP1857" s="44"/>
      <c r="GQ1857" s="44"/>
      <c r="GR1857" s="44"/>
      <c r="GS1857" s="44"/>
      <c r="GT1857" s="44"/>
      <c r="GU1857" s="44"/>
      <c r="GV1857" s="44"/>
      <c r="GW1857" s="44"/>
      <c r="GX1857" s="44"/>
      <c r="GY1857" s="44"/>
      <c r="GZ1857" s="44"/>
      <c r="HA1857" s="44"/>
      <c r="HB1857" s="44"/>
      <c r="HC1857" s="44"/>
      <c r="HD1857" s="44"/>
      <c r="HE1857" s="44"/>
      <c r="HF1857" s="44"/>
      <c r="HG1857" s="44"/>
      <c r="HH1857" s="44"/>
      <c r="HI1857" s="44"/>
      <c r="HJ1857" s="44"/>
      <c r="HK1857" s="44"/>
      <c r="HL1857" s="44"/>
      <c r="HM1857" s="44"/>
      <c r="HN1857" s="44"/>
      <c r="HO1857" s="44"/>
      <c r="HP1857" s="44"/>
      <c r="HQ1857" s="44"/>
      <c r="HR1857" s="44"/>
      <c r="HS1857" s="44"/>
      <c r="HT1857" s="44"/>
      <c r="HU1857" s="44"/>
      <c r="HV1857" s="44"/>
      <c r="HW1857" s="44"/>
      <c r="HX1857" s="44"/>
      <c r="HY1857" s="44"/>
      <c r="HZ1857" s="44"/>
      <c r="IA1857" s="44"/>
      <c r="IB1857" s="44"/>
      <c r="IC1857" s="44"/>
      <c r="ID1857" s="44"/>
      <c r="IE1857" s="44"/>
      <c r="IF1857" s="44"/>
      <c r="IG1857" s="44"/>
      <c r="IH1857" s="44"/>
      <c r="II1857" s="44"/>
      <c r="IJ1857" s="44"/>
      <c r="IK1857" s="44"/>
      <c r="IL1857" s="44"/>
      <c r="IM1857" s="44"/>
      <c r="IN1857" s="44"/>
      <c r="IO1857" s="44"/>
      <c r="IP1857" s="44"/>
      <c r="IQ1857" s="44"/>
      <c r="IR1857" s="44"/>
      <c r="IS1857" s="44"/>
      <c r="IT1857" s="44"/>
      <c r="IU1857" s="44"/>
      <c r="IV1857" s="44"/>
      <c r="IW1857" s="44"/>
    </row>
    <row r="1858" customFormat="false" ht="14.65" hidden="false" customHeight="false" outlineLevel="0" collapsed="false">
      <c r="A1858" s="37" t="n">
        <v>2025.02</v>
      </c>
      <c r="B1858" s="36" t="n">
        <v>6038.69</v>
      </c>
      <c r="C1858" s="2" t="n">
        <f aca="false">C1856/3+C1859*2/3</f>
        <v>75.7076188599485</v>
      </c>
      <c r="D1858" s="1" t="n">
        <f aca="false">D1856/3+D1859*2/3</f>
        <v>214.756666666667</v>
      </c>
      <c r="E1858" s="1" t="n">
        <v>319.082</v>
      </c>
      <c r="F1858" s="2" t="n">
        <f aca="false">F1857+1/12</f>
        <v>2025.12499999986</v>
      </c>
      <c r="G1858" s="3" t="n">
        <v>4.45</v>
      </c>
      <c r="H1858" s="2" t="n">
        <v>6085.24598686231</v>
      </c>
      <c r="I1858" s="2" t="n">
        <v>76.2912956025898</v>
      </c>
      <c r="J1858" s="38" t="n">
        <f aca="false">J1857*((H1858+(I1858/12))/H1857)</f>
        <v>4084500.19505812</v>
      </c>
      <c r="K1858" s="2" t="n">
        <f aca="false">D1858*$E$1862/E1858</f>
        <v>216.41235830706</v>
      </c>
      <c r="L1858" s="4" t="n">
        <f aca="false">K1858*(J1858/H1858)</f>
        <v>145258.929815909</v>
      </c>
      <c r="M1858" s="39" t="n">
        <f aca="false">H1858/AVERAGE(K1738:K1857)</f>
        <v>37.1869455736421</v>
      </c>
      <c r="O1858" s="40" t="n">
        <f aca="false">J1858/AVERAGE(L1738:L1857)</f>
        <v>39.9431350640556</v>
      </c>
      <c r="P1858" s="40"/>
      <c r="Q1858" s="41" t="n">
        <f aca="false">1/M1858-(G1858/100-(((E1858/E1738)^(1/10))-1))</f>
        <v>0.0135720349769897</v>
      </c>
      <c r="R1858" s="3" t="n">
        <f aca="false">((G1858/G1859+G1858/1200+((1+G1859/1200)^(-119))*(1-G1858/G1859)))</f>
        <v>1.0174261220879</v>
      </c>
      <c r="S1858" s="3" t="n">
        <f aca="false">S1857*R1857*E1857/E1858</f>
        <v>39.0346104341342</v>
      </c>
      <c r="T1858" s="42"/>
      <c r="U1858" s="42"/>
      <c r="V1858" s="42"/>
      <c r="W1858" s="42"/>
      <c r="Y1858" s="43"/>
      <c r="Z1858" s="43"/>
      <c r="AA1858" s="44"/>
      <c r="AB1858" s="44"/>
      <c r="AC1858" s="44"/>
      <c r="AD1858" s="44"/>
      <c r="AE1858" s="44"/>
      <c r="AF1858" s="44"/>
      <c r="AG1858" s="44"/>
      <c r="AH1858" s="44"/>
      <c r="AI1858" s="44"/>
      <c r="AJ1858" s="44"/>
      <c r="AK1858" s="44"/>
      <c r="AL1858" s="44"/>
      <c r="AM1858" s="44"/>
      <c r="AN1858" s="44"/>
      <c r="AO1858" s="44"/>
      <c r="AP1858" s="44"/>
      <c r="AQ1858" s="44"/>
      <c r="AR1858" s="44"/>
      <c r="AS1858" s="44"/>
      <c r="AT1858" s="44"/>
      <c r="AU1858" s="44"/>
      <c r="AV1858" s="44"/>
      <c r="AW1858" s="44"/>
      <c r="AX1858" s="44"/>
      <c r="AY1858" s="44"/>
      <c r="AZ1858" s="44"/>
      <c r="BA1858" s="44"/>
      <c r="BB1858" s="44"/>
      <c r="BC1858" s="44"/>
      <c r="BD1858" s="44"/>
      <c r="BE1858" s="44"/>
      <c r="BF1858" s="44"/>
      <c r="BG1858" s="44"/>
      <c r="BH1858" s="44"/>
      <c r="BI1858" s="44"/>
      <c r="BJ1858" s="44"/>
      <c r="BK1858" s="44"/>
      <c r="BL1858" s="44"/>
      <c r="BM1858" s="44"/>
      <c r="BN1858" s="44"/>
      <c r="BO1858" s="44"/>
      <c r="BP1858" s="44"/>
      <c r="BQ1858" s="44"/>
      <c r="BR1858" s="44"/>
      <c r="BS1858" s="44"/>
      <c r="BT1858" s="44"/>
      <c r="BU1858" s="44"/>
      <c r="BV1858" s="44"/>
      <c r="BW1858" s="44"/>
      <c r="BX1858" s="44"/>
      <c r="BY1858" s="44"/>
      <c r="BZ1858" s="44"/>
      <c r="CA1858" s="44"/>
      <c r="CB1858" s="44"/>
      <c r="CC1858" s="44"/>
      <c r="CD1858" s="44"/>
      <c r="CE1858" s="44"/>
      <c r="CF1858" s="44"/>
      <c r="CG1858" s="44"/>
      <c r="CH1858" s="44"/>
      <c r="CI1858" s="44"/>
      <c r="CJ1858" s="44"/>
      <c r="CK1858" s="44"/>
      <c r="CL1858" s="44"/>
      <c r="CM1858" s="44"/>
      <c r="CN1858" s="44"/>
      <c r="CO1858" s="44"/>
      <c r="CP1858" s="44"/>
      <c r="CQ1858" s="44"/>
      <c r="CR1858" s="44"/>
      <c r="CS1858" s="44"/>
      <c r="CT1858" s="44"/>
      <c r="CU1858" s="44"/>
      <c r="CV1858" s="44"/>
      <c r="CW1858" s="44"/>
      <c r="CX1858" s="44"/>
      <c r="CY1858" s="44"/>
      <c r="CZ1858" s="44"/>
      <c r="DA1858" s="44"/>
      <c r="DB1858" s="44"/>
      <c r="DC1858" s="44"/>
      <c r="DD1858" s="44"/>
      <c r="DE1858" s="44"/>
      <c r="DF1858" s="44"/>
      <c r="DG1858" s="44"/>
      <c r="DH1858" s="44"/>
      <c r="DI1858" s="44"/>
      <c r="DJ1858" s="44"/>
      <c r="DK1858" s="44"/>
      <c r="DL1858" s="44"/>
      <c r="DM1858" s="44"/>
      <c r="DN1858" s="44"/>
      <c r="DO1858" s="44"/>
      <c r="DP1858" s="44"/>
      <c r="DQ1858" s="44"/>
      <c r="DR1858" s="44"/>
      <c r="DS1858" s="44"/>
      <c r="DT1858" s="44"/>
      <c r="DU1858" s="44"/>
      <c r="DV1858" s="44"/>
      <c r="DW1858" s="44"/>
      <c r="DX1858" s="44"/>
      <c r="DY1858" s="44"/>
      <c r="DZ1858" s="44"/>
      <c r="EA1858" s="44"/>
      <c r="EB1858" s="44"/>
      <c r="EC1858" s="44"/>
      <c r="ED1858" s="44"/>
      <c r="EE1858" s="44"/>
      <c r="EF1858" s="44"/>
      <c r="EG1858" s="44"/>
      <c r="EH1858" s="44"/>
      <c r="EI1858" s="44"/>
      <c r="EJ1858" s="44"/>
      <c r="EK1858" s="44"/>
      <c r="EL1858" s="44"/>
      <c r="EM1858" s="44"/>
      <c r="EN1858" s="44"/>
      <c r="EO1858" s="44"/>
      <c r="EP1858" s="44"/>
      <c r="EQ1858" s="44"/>
      <c r="ER1858" s="44"/>
      <c r="ES1858" s="44"/>
      <c r="ET1858" s="44"/>
      <c r="EU1858" s="44"/>
      <c r="EV1858" s="44"/>
      <c r="EW1858" s="44"/>
      <c r="EX1858" s="44"/>
      <c r="EY1858" s="44"/>
      <c r="EZ1858" s="44"/>
      <c r="FA1858" s="44"/>
      <c r="FB1858" s="44"/>
      <c r="FC1858" s="44"/>
      <c r="FD1858" s="44"/>
      <c r="FE1858" s="44"/>
      <c r="FF1858" s="44"/>
      <c r="FG1858" s="44"/>
      <c r="FH1858" s="44"/>
      <c r="FI1858" s="44"/>
      <c r="FJ1858" s="44"/>
      <c r="FK1858" s="44"/>
      <c r="FL1858" s="44"/>
      <c r="FM1858" s="44"/>
      <c r="FN1858" s="44"/>
      <c r="FO1858" s="44"/>
      <c r="FP1858" s="44"/>
      <c r="FQ1858" s="44"/>
      <c r="FR1858" s="44"/>
      <c r="FS1858" s="44"/>
      <c r="FT1858" s="44"/>
      <c r="FU1858" s="44"/>
      <c r="FV1858" s="44"/>
      <c r="FW1858" s="44"/>
      <c r="FX1858" s="44"/>
      <c r="FY1858" s="44"/>
      <c r="FZ1858" s="44"/>
      <c r="GA1858" s="44"/>
      <c r="GB1858" s="44"/>
      <c r="GC1858" s="44"/>
      <c r="GD1858" s="44"/>
      <c r="GE1858" s="44"/>
      <c r="GF1858" s="44"/>
      <c r="GG1858" s="44"/>
      <c r="GH1858" s="44"/>
      <c r="GI1858" s="44"/>
      <c r="GJ1858" s="44"/>
      <c r="GK1858" s="44"/>
      <c r="GL1858" s="44"/>
      <c r="GM1858" s="44"/>
      <c r="GN1858" s="44"/>
      <c r="GO1858" s="44"/>
      <c r="GP1858" s="44"/>
      <c r="GQ1858" s="44"/>
      <c r="GR1858" s="44"/>
      <c r="GS1858" s="44"/>
      <c r="GT1858" s="44"/>
      <c r="GU1858" s="44"/>
      <c r="GV1858" s="44"/>
      <c r="GW1858" s="44"/>
      <c r="GX1858" s="44"/>
      <c r="GY1858" s="44"/>
      <c r="GZ1858" s="44"/>
      <c r="HA1858" s="44"/>
      <c r="HB1858" s="44"/>
      <c r="HC1858" s="44"/>
      <c r="HD1858" s="44"/>
      <c r="HE1858" s="44"/>
      <c r="HF1858" s="44"/>
      <c r="HG1858" s="44"/>
      <c r="HH1858" s="44"/>
      <c r="HI1858" s="44"/>
      <c r="HJ1858" s="44"/>
      <c r="HK1858" s="44"/>
      <c r="HL1858" s="44"/>
      <c r="HM1858" s="44"/>
      <c r="HN1858" s="44"/>
      <c r="HO1858" s="44"/>
      <c r="HP1858" s="44"/>
      <c r="HQ1858" s="44"/>
      <c r="HR1858" s="44"/>
      <c r="HS1858" s="44"/>
      <c r="HT1858" s="44"/>
      <c r="HU1858" s="44"/>
      <c r="HV1858" s="44"/>
      <c r="HW1858" s="44"/>
      <c r="HX1858" s="44"/>
      <c r="HY1858" s="44"/>
      <c r="HZ1858" s="44"/>
      <c r="IA1858" s="44"/>
      <c r="IB1858" s="44"/>
      <c r="IC1858" s="44"/>
      <c r="ID1858" s="44"/>
      <c r="IE1858" s="44"/>
      <c r="IF1858" s="44"/>
      <c r="IG1858" s="44"/>
      <c r="IH1858" s="44"/>
      <c r="II1858" s="44"/>
      <c r="IJ1858" s="44"/>
      <c r="IK1858" s="44"/>
      <c r="IL1858" s="44"/>
      <c r="IM1858" s="44"/>
      <c r="IN1858" s="44"/>
      <c r="IO1858" s="44"/>
      <c r="IP1858" s="44"/>
      <c r="IQ1858" s="44"/>
      <c r="IR1858" s="44"/>
      <c r="IS1858" s="44"/>
      <c r="IT1858" s="44"/>
      <c r="IU1858" s="44"/>
      <c r="IV1858" s="44"/>
      <c r="IW1858" s="44"/>
    </row>
    <row r="1859" customFormat="false" ht="14.65" hidden="false" customHeight="false" outlineLevel="0" collapsed="false">
      <c r="A1859" s="37" t="n">
        <v>2025.03</v>
      </c>
      <c r="B1859" s="36" t="n">
        <v>5683.98333333333</v>
      </c>
      <c r="C1859" s="2" t="n">
        <v>76.1453009950424</v>
      </c>
      <c r="D1859" s="1" t="n">
        <v>217.05</v>
      </c>
      <c r="E1859" s="1" t="n">
        <v>319.799</v>
      </c>
      <c r="F1859" s="2" t="n">
        <f aca="false">F1858+1/12</f>
        <v>2025.20833333319</v>
      </c>
      <c r="G1859" s="3" t="n">
        <v>4.28</v>
      </c>
      <c r="H1859" s="2" t="n">
        <v>5714.96273899126</v>
      </c>
      <c r="I1859" s="2" t="n">
        <v>76.5603156124563</v>
      </c>
      <c r="J1859" s="38" t="n">
        <f aca="false">J1858*((H1859+(I1859/12))/H1858)</f>
        <v>3840243.38396224</v>
      </c>
      <c r="K1859" s="2" t="n">
        <f aca="false">D1859*$E$1862/E1859</f>
        <v>218.232987282637</v>
      </c>
      <c r="L1859" s="4" t="n">
        <f aca="false">K1859*(J1859/H1859)</f>
        <v>146644.488135786</v>
      </c>
      <c r="M1859" s="39" t="n">
        <f aca="false">H1859/AVERAGE(K1739:K1858)</f>
        <v>34.784109343496</v>
      </c>
      <c r="O1859" s="40" t="n">
        <f aca="false">J1859/AVERAGE(L1739:L1858)</f>
        <v>37.3478775200639</v>
      </c>
      <c r="P1859" s="40"/>
      <c r="Q1859" s="41" t="n">
        <f aca="false">1/M1859-(G1859/100-(((E1859/E1739)^(1/10))-1))</f>
        <v>0.0167492503610734</v>
      </c>
      <c r="R1859" s="3" t="n">
        <f aca="false">((G1859/G1860+G1859/1200+((1+G1860/1200)^(-119))*(1-G1859/G1860)))</f>
        <v>1.00356666666667</v>
      </c>
      <c r="S1859" s="3" t="n">
        <f aca="false">S1858*R1858*E1858/E1859</f>
        <v>39.6257903455525</v>
      </c>
      <c r="T1859" s="42"/>
      <c r="U1859" s="42"/>
      <c r="V1859" s="42"/>
      <c r="W1859" s="42"/>
      <c r="Y1859" s="43"/>
      <c r="Z1859" s="43"/>
      <c r="AA1859" s="44"/>
      <c r="AB1859" s="44"/>
      <c r="AC1859" s="44"/>
      <c r="AD1859" s="44"/>
      <c r="AE1859" s="44"/>
      <c r="AF1859" s="44"/>
      <c r="AG1859" s="44"/>
      <c r="AH1859" s="44"/>
      <c r="AI1859" s="44"/>
      <c r="AJ1859" s="44"/>
      <c r="AK1859" s="44"/>
      <c r="AL1859" s="44"/>
      <c r="AM1859" s="44"/>
      <c r="AN1859" s="44"/>
      <c r="AO1859" s="44"/>
      <c r="AP1859" s="44"/>
      <c r="AQ1859" s="44"/>
      <c r="AR1859" s="44"/>
      <c r="AS1859" s="44"/>
      <c r="AT1859" s="44"/>
      <c r="AU1859" s="44"/>
      <c r="AV1859" s="44"/>
      <c r="AW1859" s="44"/>
      <c r="AX1859" s="44"/>
      <c r="AY1859" s="44"/>
      <c r="AZ1859" s="44"/>
      <c r="BA1859" s="44"/>
      <c r="BB1859" s="44"/>
      <c r="BC1859" s="44"/>
      <c r="BD1859" s="44"/>
      <c r="BE1859" s="44"/>
      <c r="BF1859" s="44"/>
      <c r="BG1859" s="44"/>
      <c r="BH1859" s="44"/>
      <c r="BI1859" s="44"/>
      <c r="BJ1859" s="44"/>
      <c r="BK1859" s="44"/>
      <c r="BL1859" s="44"/>
      <c r="BM1859" s="44"/>
      <c r="BN1859" s="44"/>
      <c r="BO1859" s="44"/>
      <c r="BP1859" s="44"/>
      <c r="BQ1859" s="44"/>
      <c r="BR1859" s="44"/>
      <c r="BS1859" s="44"/>
      <c r="BT1859" s="44"/>
      <c r="BU1859" s="44"/>
      <c r="BV1859" s="44"/>
      <c r="BW1859" s="44"/>
      <c r="BX1859" s="44"/>
      <c r="BY1859" s="44"/>
      <c r="BZ1859" s="44"/>
      <c r="CA1859" s="44"/>
      <c r="CB1859" s="44"/>
      <c r="CC1859" s="44"/>
      <c r="CD1859" s="44"/>
      <c r="CE1859" s="44"/>
      <c r="CF1859" s="44"/>
      <c r="CG1859" s="44"/>
      <c r="CH1859" s="44"/>
      <c r="CI1859" s="44"/>
      <c r="CJ1859" s="44"/>
      <c r="CK1859" s="44"/>
      <c r="CL1859" s="44"/>
      <c r="CM1859" s="44"/>
      <c r="CN1859" s="44"/>
      <c r="CO1859" s="44"/>
      <c r="CP1859" s="44"/>
      <c r="CQ1859" s="44"/>
      <c r="CR1859" s="44"/>
      <c r="CS1859" s="44"/>
      <c r="CT1859" s="44"/>
      <c r="CU1859" s="44"/>
      <c r="CV1859" s="44"/>
      <c r="CW1859" s="44"/>
      <c r="CX1859" s="44"/>
      <c r="CY1859" s="44"/>
      <c r="CZ1859" s="44"/>
      <c r="DA1859" s="44"/>
      <c r="DB1859" s="44"/>
      <c r="DC1859" s="44"/>
      <c r="DD1859" s="44"/>
      <c r="DE1859" s="44"/>
      <c r="DF1859" s="44"/>
      <c r="DG1859" s="44"/>
      <c r="DH1859" s="44"/>
      <c r="DI1859" s="44"/>
      <c r="DJ1859" s="44"/>
      <c r="DK1859" s="44"/>
      <c r="DL1859" s="44"/>
      <c r="DM1859" s="44"/>
      <c r="DN1859" s="44"/>
      <c r="DO1859" s="44"/>
      <c r="DP1859" s="44"/>
      <c r="DQ1859" s="44"/>
      <c r="DR1859" s="44"/>
      <c r="DS1859" s="44"/>
      <c r="DT1859" s="44"/>
      <c r="DU1859" s="44"/>
      <c r="DV1859" s="44"/>
      <c r="DW1859" s="44"/>
      <c r="DX1859" s="44"/>
      <c r="DY1859" s="44"/>
      <c r="DZ1859" s="44"/>
      <c r="EA1859" s="44"/>
      <c r="EB1859" s="44"/>
      <c r="EC1859" s="44"/>
      <c r="ED1859" s="44"/>
      <c r="EE1859" s="44"/>
      <c r="EF1859" s="44"/>
      <c r="EG1859" s="44"/>
      <c r="EH1859" s="44"/>
      <c r="EI1859" s="44"/>
      <c r="EJ1859" s="44"/>
      <c r="EK1859" s="44"/>
      <c r="EL1859" s="44"/>
      <c r="EM1859" s="44"/>
      <c r="EN1859" s="44"/>
      <c r="EO1859" s="44"/>
      <c r="EP1859" s="44"/>
      <c r="EQ1859" s="44"/>
      <c r="ER1859" s="44"/>
      <c r="ES1859" s="44"/>
      <c r="ET1859" s="44"/>
      <c r="EU1859" s="44"/>
      <c r="EV1859" s="44"/>
      <c r="EW1859" s="44"/>
      <c r="EX1859" s="44"/>
      <c r="EY1859" s="44"/>
      <c r="EZ1859" s="44"/>
      <c r="FA1859" s="44"/>
      <c r="FB1859" s="44"/>
      <c r="FC1859" s="44"/>
      <c r="FD1859" s="44"/>
      <c r="FE1859" s="44"/>
      <c r="FF1859" s="44"/>
      <c r="FG1859" s="44"/>
      <c r="FH1859" s="44"/>
      <c r="FI1859" s="44"/>
      <c r="FJ1859" s="44"/>
      <c r="FK1859" s="44"/>
      <c r="FL1859" s="44"/>
      <c r="FM1859" s="44"/>
      <c r="FN1859" s="44"/>
      <c r="FO1859" s="44"/>
      <c r="FP1859" s="44"/>
      <c r="FQ1859" s="44"/>
      <c r="FR1859" s="44"/>
      <c r="FS1859" s="44"/>
      <c r="FT1859" s="44"/>
      <c r="FU1859" s="44"/>
      <c r="FV1859" s="44"/>
      <c r="FW1859" s="44"/>
      <c r="FX1859" s="44"/>
      <c r="FY1859" s="44"/>
      <c r="FZ1859" s="44"/>
      <c r="GA1859" s="44"/>
      <c r="GB1859" s="44"/>
      <c r="GC1859" s="44"/>
      <c r="GD1859" s="44"/>
      <c r="GE1859" s="44"/>
      <c r="GF1859" s="44"/>
      <c r="GG1859" s="44"/>
      <c r="GH1859" s="44"/>
      <c r="GI1859" s="44"/>
      <c r="GJ1859" s="44"/>
      <c r="GK1859" s="44"/>
      <c r="GL1859" s="44"/>
      <c r="GM1859" s="44"/>
      <c r="GN1859" s="44"/>
      <c r="GO1859" s="44"/>
      <c r="GP1859" s="44"/>
      <c r="GQ1859" s="44"/>
      <c r="GR1859" s="44"/>
      <c r="GS1859" s="44"/>
      <c r="GT1859" s="44"/>
      <c r="GU1859" s="44"/>
      <c r="GV1859" s="44"/>
      <c r="GW1859" s="44"/>
      <c r="GX1859" s="44"/>
      <c r="GY1859" s="44"/>
      <c r="GZ1859" s="44"/>
      <c r="HA1859" s="44"/>
      <c r="HB1859" s="44"/>
      <c r="HC1859" s="44"/>
      <c r="HD1859" s="44"/>
      <c r="HE1859" s="44"/>
      <c r="HF1859" s="44"/>
      <c r="HG1859" s="44"/>
      <c r="HH1859" s="44"/>
      <c r="HI1859" s="44"/>
      <c r="HJ1859" s="44"/>
      <c r="HK1859" s="44"/>
      <c r="HL1859" s="44"/>
      <c r="HM1859" s="44"/>
      <c r="HN1859" s="44"/>
      <c r="HO1859" s="44"/>
      <c r="HP1859" s="44"/>
      <c r="HQ1859" s="44"/>
      <c r="HR1859" s="44"/>
      <c r="HS1859" s="44"/>
      <c r="HT1859" s="44"/>
      <c r="HU1859" s="44"/>
      <c r="HV1859" s="44"/>
      <c r="HW1859" s="44"/>
      <c r="HX1859" s="44"/>
      <c r="HY1859" s="44"/>
      <c r="HZ1859" s="44"/>
      <c r="IA1859" s="44"/>
      <c r="IB1859" s="44"/>
      <c r="IC1859" s="44"/>
      <c r="ID1859" s="44"/>
      <c r="IE1859" s="44"/>
      <c r="IF1859" s="44"/>
      <c r="IG1859" s="44"/>
      <c r="IH1859" s="44"/>
      <c r="II1859" s="44"/>
      <c r="IJ1859" s="44"/>
      <c r="IK1859" s="44"/>
      <c r="IL1859" s="44"/>
      <c r="IM1859" s="44"/>
      <c r="IN1859" s="44"/>
      <c r="IO1859" s="44"/>
      <c r="IP1859" s="44"/>
      <c r="IQ1859" s="44"/>
      <c r="IR1859" s="44"/>
      <c r="IS1859" s="44"/>
      <c r="IT1859" s="44"/>
      <c r="IU1859" s="44"/>
      <c r="IV1859" s="44"/>
      <c r="IW1859" s="44"/>
    </row>
    <row r="1860" customFormat="false" ht="14.65" hidden="false" customHeight="false" outlineLevel="0" collapsed="false">
      <c r="A1860" s="37" t="n">
        <v>2025.04</v>
      </c>
      <c r="B1860" s="36" t="n">
        <v>5369.49571428572</v>
      </c>
      <c r="E1860" s="1" t="n">
        <v>320.795</v>
      </c>
      <c r="F1860" s="2" t="n">
        <f aca="false">F1859+1/12</f>
        <v>2025.29166666653</v>
      </c>
      <c r="G1860" s="3" t="n">
        <v>4.28</v>
      </c>
      <c r="H1860" s="2" t="n">
        <v>5381.9990678248</v>
      </c>
      <c r="J1860" s="38" t="n">
        <f aca="false">J1859*((H1860+(I1860/12))/H1859)</f>
        <v>3616504.12376148</v>
      </c>
      <c r="L1860" s="38"/>
      <c r="M1860" s="39" t="n">
        <f aca="false">H1860/AVERAGE(K1740:K1859)</f>
        <v>32.6200753532817</v>
      </c>
      <c r="O1860" s="40" t="n">
        <f aca="false">J1860/AVERAGE(L1740:L1859)</f>
        <v>34.972420291867</v>
      </c>
      <c r="P1860" s="40"/>
      <c r="Q1860" s="41" t="n">
        <f aca="false">1/M1860-(G1860/100-(((E1860/E1740)^(1/10))-1))</f>
        <v>0.0187676685493022</v>
      </c>
      <c r="R1860" s="3" t="n">
        <f aca="false">((G1860/G1861+G1860/1200+((1+G1861/1200)^(-119))*(1-G1860/G1861)))</f>
        <v>0.992342630994063</v>
      </c>
      <c r="S1860" s="3" t="n">
        <f aca="false">S1859*R1859*E1859/E1860</f>
        <v>39.6436539047345</v>
      </c>
      <c r="T1860" s="42"/>
      <c r="U1860" s="42"/>
      <c r="V1860" s="42"/>
      <c r="W1860" s="42"/>
      <c r="Y1860" s="43"/>
      <c r="Z1860" s="43"/>
      <c r="AA1860" s="44"/>
      <c r="AB1860" s="44"/>
      <c r="AC1860" s="44"/>
      <c r="AD1860" s="44"/>
      <c r="AE1860" s="44"/>
      <c r="AF1860" s="44"/>
      <c r="AG1860" s="44"/>
      <c r="AH1860" s="44"/>
      <c r="AI1860" s="44"/>
      <c r="AJ1860" s="44"/>
      <c r="AK1860" s="44"/>
      <c r="AL1860" s="44"/>
      <c r="AM1860" s="44"/>
      <c r="AN1860" s="44"/>
      <c r="AO1860" s="44"/>
      <c r="AP1860" s="44"/>
      <c r="AQ1860" s="44"/>
      <c r="AR1860" s="44"/>
      <c r="AS1860" s="44"/>
      <c r="AT1860" s="44"/>
      <c r="AU1860" s="44"/>
      <c r="AV1860" s="44"/>
      <c r="AW1860" s="44"/>
      <c r="AX1860" s="44"/>
      <c r="AY1860" s="44"/>
      <c r="AZ1860" s="44"/>
      <c r="BA1860" s="44"/>
      <c r="BB1860" s="44"/>
      <c r="BC1860" s="44"/>
      <c r="BD1860" s="44"/>
      <c r="BE1860" s="44"/>
      <c r="BF1860" s="44"/>
      <c r="BG1860" s="44"/>
      <c r="BH1860" s="44"/>
      <c r="BI1860" s="44"/>
      <c r="BJ1860" s="44"/>
      <c r="BK1860" s="44"/>
      <c r="BL1860" s="44"/>
      <c r="BM1860" s="44"/>
      <c r="BN1860" s="44"/>
      <c r="BO1860" s="44"/>
      <c r="BP1860" s="44"/>
      <c r="BQ1860" s="44"/>
      <c r="BR1860" s="44"/>
      <c r="BS1860" s="44"/>
      <c r="BT1860" s="44"/>
      <c r="BU1860" s="44"/>
      <c r="BV1860" s="44"/>
      <c r="BW1860" s="44"/>
      <c r="BX1860" s="44"/>
      <c r="BY1860" s="44"/>
      <c r="BZ1860" s="44"/>
      <c r="CA1860" s="44"/>
      <c r="CB1860" s="44"/>
      <c r="CC1860" s="44"/>
      <c r="CD1860" s="44"/>
      <c r="CE1860" s="44"/>
      <c r="CF1860" s="44"/>
      <c r="CG1860" s="44"/>
      <c r="CH1860" s="44"/>
      <c r="CI1860" s="44"/>
      <c r="CJ1860" s="44"/>
      <c r="CK1860" s="44"/>
      <c r="CL1860" s="44"/>
      <c r="CM1860" s="44"/>
      <c r="CN1860" s="44"/>
      <c r="CO1860" s="44"/>
      <c r="CP1860" s="44"/>
      <c r="CQ1860" s="44"/>
      <c r="CR1860" s="44"/>
      <c r="CS1860" s="44"/>
      <c r="CT1860" s="44"/>
      <c r="CU1860" s="44"/>
      <c r="CV1860" s="44"/>
      <c r="CW1860" s="44"/>
      <c r="CX1860" s="44"/>
      <c r="CY1860" s="44"/>
      <c r="CZ1860" s="44"/>
      <c r="DA1860" s="44"/>
      <c r="DB1860" s="44"/>
      <c r="DC1860" s="44"/>
      <c r="DD1860" s="44"/>
      <c r="DE1860" s="44"/>
      <c r="DF1860" s="44"/>
      <c r="DG1860" s="44"/>
      <c r="DH1860" s="44"/>
      <c r="DI1860" s="44"/>
      <c r="DJ1860" s="44"/>
      <c r="DK1860" s="44"/>
      <c r="DL1860" s="44"/>
      <c r="DM1860" s="44"/>
      <c r="DN1860" s="44"/>
      <c r="DO1860" s="44"/>
      <c r="DP1860" s="44"/>
      <c r="DQ1860" s="44"/>
      <c r="DR1860" s="44"/>
      <c r="DS1860" s="44"/>
      <c r="DT1860" s="44"/>
      <c r="DU1860" s="44"/>
      <c r="DV1860" s="44"/>
      <c r="DW1860" s="44"/>
      <c r="DX1860" s="44"/>
      <c r="DY1860" s="44"/>
      <c r="DZ1860" s="44"/>
      <c r="EA1860" s="44"/>
      <c r="EB1860" s="44"/>
      <c r="EC1860" s="44"/>
      <c r="ED1860" s="44"/>
      <c r="EE1860" s="44"/>
      <c r="EF1860" s="44"/>
      <c r="EG1860" s="44"/>
      <c r="EH1860" s="44"/>
      <c r="EI1860" s="44"/>
      <c r="EJ1860" s="44"/>
      <c r="EK1860" s="44"/>
      <c r="EL1860" s="44"/>
      <c r="EM1860" s="44"/>
      <c r="EN1860" s="44"/>
      <c r="EO1860" s="44"/>
      <c r="EP1860" s="44"/>
      <c r="EQ1860" s="44"/>
      <c r="ER1860" s="44"/>
      <c r="ES1860" s="44"/>
      <c r="ET1860" s="44"/>
      <c r="EU1860" s="44"/>
      <c r="EV1860" s="44"/>
      <c r="EW1860" s="44"/>
      <c r="EX1860" s="44"/>
      <c r="EY1860" s="44"/>
      <c r="EZ1860" s="44"/>
      <c r="FA1860" s="44"/>
      <c r="FB1860" s="44"/>
      <c r="FC1860" s="44"/>
      <c r="FD1860" s="44"/>
      <c r="FE1860" s="44"/>
      <c r="FF1860" s="44"/>
      <c r="FG1860" s="44"/>
      <c r="FH1860" s="44"/>
      <c r="FI1860" s="44"/>
      <c r="FJ1860" s="44"/>
      <c r="FK1860" s="44"/>
      <c r="FL1860" s="44"/>
      <c r="FM1860" s="44"/>
      <c r="FN1860" s="44"/>
      <c r="FO1860" s="44"/>
      <c r="FP1860" s="44"/>
      <c r="FQ1860" s="44"/>
      <c r="FR1860" s="44"/>
      <c r="FS1860" s="44"/>
      <c r="FT1860" s="44"/>
      <c r="FU1860" s="44"/>
      <c r="FV1860" s="44"/>
      <c r="FW1860" s="44"/>
      <c r="FX1860" s="44"/>
      <c r="FY1860" s="44"/>
      <c r="FZ1860" s="44"/>
      <c r="GA1860" s="44"/>
      <c r="GB1860" s="44"/>
      <c r="GC1860" s="44"/>
      <c r="GD1860" s="44"/>
      <c r="GE1860" s="44"/>
      <c r="GF1860" s="44"/>
      <c r="GG1860" s="44"/>
      <c r="GH1860" s="44"/>
      <c r="GI1860" s="44"/>
      <c r="GJ1860" s="44"/>
      <c r="GK1860" s="44"/>
      <c r="GL1860" s="44"/>
      <c r="GM1860" s="44"/>
      <c r="GN1860" s="44"/>
      <c r="GO1860" s="44"/>
      <c r="GP1860" s="44"/>
      <c r="GQ1860" s="44"/>
      <c r="GR1860" s="44"/>
      <c r="GS1860" s="44"/>
      <c r="GT1860" s="44"/>
      <c r="GU1860" s="44"/>
      <c r="GV1860" s="44"/>
      <c r="GW1860" s="44"/>
      <c r="GX1860" s="44"/>
      <c r="GY1860" s="44"/>
      <c r="GZ1860" s="44"/>
      <c r="HA1860" s="44"/>
      <c r="HB1860" s="44"/>
      <c r="HC1860" s="44"/>
      <c r="HD1860" s="44"/>
      <c r="HE1860" s="44"/>
      <c r="HF1860" s="44"/>
      <c r="HG1860" s="44"/>
      <c r="HH1860" s="44"/>
      <c r="HI1860" s="44"/>
      <c r="HJ1860" s="44"/>
      <c r="HK1860" s="44"/>
      <c r="HL1860" s="44"/>
      <c r="HM1860" s="44"/>
      <c r="HN1860" s="44"/>
      <c r="HO1860" s="44"/>
      <c r="HP1860" s="44"/>
      <c r="HQ1860" s="44"/>
      <c r="HR1860" s="44"/>
      <c r="HS1860" s="44"/>
      <c r="HT1860" s="44"/>
      <c r="HU1860" s="44"/>
      <c r="HV1860" s="44"/>
      <c r="HW1860" s="44"/>
      <c r="HX1860" s="44"/>
      <c r="HY1860" s="44"/>
      <c r="HZ1860" s="44"/>
      <c r="IA1860" s="44"/>
      <c r="IB1860" s="44"/>
      <c r="IC1860" s="44"/>
      <c r="ID1860" s="44"/>
      <c r="IE1860" s="44"/>
      <c r="IF1860" s="44"/>
      <c r="IG1860" s="44"/>
      <c r="IH1860" s="44"/>
      <c r="II1860" s="44"/>
      <c r="IJ1860" s="44"/>
      <c r="IK1860" s="44"/>
      <c r="IL1860" s="44"/>
      <c r="IM1860" s="44"/>
      <c r="IN1860" s="44"/>
      <c r="IO1860" s="44"/>
      <c r="IP1860" s="44"/>
      <c r="IQ1860" s="44"/>
      <c r="IR1860" s="44"/>
      <c r="IS1860" s="44"/>
      <c r="IT1860" s="44"/>
      <c r="IU1860" s="44"/>
      <c r="IV1860" s="44"/>
      <c r="IW1860" s="44"/>
    </row>
    <row r="1861" customFormat="false" ht="14.65" hidden="false" customHeight="false" outlineLevel="0" collapsed="false">
      <c r="A1861" s="37" t="n">
        <v>2025.05</v>
      </c>
      <c r="B1861" s="36" t="n">
        <v>5810.91952380952</v>
      </c>
      <c r="E1861" s="1" t="n">
        <f aca="false">1.5*E1860-0.5*E1859</f>
        <v>321.293</v>
      </c>
      <c r="F1861" s="2" t="n">
        <f aca="false">F1860+1/12</f>
        <v>2025.37499999986</v>
      </c>
      <c r="G1861" s="3" t="n">
        <v>4.42</v>
      </c>
      <c r="H1861" s="2" t="n">
        <v>5815.42294891194</v>
      </c>
      <c r="J1861" s="38" t="n">
        <f aca="false">J1860*((H1861+(I1861/12))/H1860)</f>
        <v>3907748.92583868</v>
      </c>
      <c r="L1861" s="38"/>
      <c r="M1861" s="39" t="n">
        <f aca="false">H1861/AVERAGE(K1741:K1860)</f>
        <v>35.1895537602274</v>
      </c>
      <c r="O1861" s="40" t="n">
        <f aca="false">J1861/AVERAGE(L1741:L1860)</f>
        <v>37.7021331393109</v>
      </c>
      <c r="P1861" s="40"/>
      <c r="Q1861" s="41" t="n">
        <f aca="false">1/M1861-(G1861/100-(((E1861/E1741)^(1/10))-1))</f>
        <v>0.0147650578324089</v>
      </c>
      <c r="R1861" s="3" t="n">
        <f aca="false">((G1861/G1862+G1861/1200+((1+G1862/1200)^(-119))*(1-G1861/G1862)))</f>
        <v>1.00048238797485</v>
      </c>
      <c r="S1861" s="3" t="n">
        <f aca="false">S1860*R1860*E1860/E1861</f>
        <v>39.2791111900629</v>
      </c>
      <c r="T1861" s="42"/>
      <c r="U1861" s="42"/>
      <c r="V1861" s="42"/>
      <c r="W1861" s="42"/>
      <c r="Y1861" s="43"/>
      <c r="Z1861" s="43"/>
      <c r="AA1861" s="44"/>
      <c r="AB1861" s="44"/>
      <c r="AC1861" s="44"/>
      <c r="AD1861" s="44"/>
      <c r="AE1861" s="44"/>
      <c r="AF1861" s="44"/>
      <c r="AG1861" s="44"/>
      <c r="AH1861" s="44"/>
      <c r="AI1861" s="44"/>
      <c r="AJ1861" s="44"/>
      <c r="AK1861" s="44"/>
      <c r="AL1861" s="44"/>
      <c r="AM1861" s="44"/>
      <c r="AN1861" s="44"/>
      <c r="AO1861" s="44"/>
      <c r="AP1861" s="44"/>
      <c r="AQ1861" s="44"/>
      <c r="AR1861" s="44"/>
      <c r="AS1861" s="44"/>
      <c r="AT1861" s="44"/>
      <c r="AU1861" s="44"/>
      <c r="AV1861" s="44"/>
      <c r="AW1861" s="44"/>
      <c r="AX1861" s="44"/>
      <c r="AY1861" s="44"/>
      <c r="AZ1861" s="44"/>
      <c r="BA1861" s="44"/>
      <c r="BB1861" s="44"/>
      <c r="BC1861" s="44"/>
      <c r="BD1861" s="44"/>
      <c r="BE1861" s="44"/>
      <c r="BF1861" s="44"/>
      <c r="BG1861" s="44"/>
      <c r="BH1861" s="44"/>
      <c r="BI1861" s="44"/>
      <c r="BJ1861" s="44"/>
      <c r="BK1861" s="44"/>
      <c r="BL1861" s="44"/>
      <c r="BM1861" s="44"/>
      <c r="BN1861" s="44"/>
      <c r="BO1861" s="44"/>
      <c r="BP1861" s="44"/>
      <c r="BQ1861" s="44"/>
      <c r="BR1861" s="44"/>
      <c r="BS1861" s="44"/>
      <c r="BT1861" s="44"/>
      <c r="BU1861" s="44"/>
      <c r="BV1861" s="44"/>
      <c r="BW1861" s="44"/>
      <c r="BX1861" s="44"/>
      <c r="BY1861" s="44"/>
      <c r="BZ1861" s="44"/>
      <c r="CA1861" s="44"/>
      <c r="CB1861" s="44"/>
      <c r="CC1861" s="44"/>
      <c r="CD1861" s="44"/>
      <c r="CE1861" s="44"/>
      <c r="CF1861" s="44"/>
      <c r="CG1861" s="44"/>
      <c r="CH1861" s="44"/>
      <c r="CI1861" s="44"/>
      <c r="CJ1861" s="44"/>
      <c r="CK1861" s="44"/>
      <c r="CL1861" s="44"/>
      <c r="CM1861" s="44"/>
      <c r="CN1861" s="44"/>
      <c r="CO1861" s="44"/>
      <c r="CP1861" s="44"/>
      <c r="CQ1861" s="44"/>
      <c r="CR1861" s="44"/>
      <c r="CS1861" s="44"/>
      <c r="CT1861" s="44"/>
      <c r="CU1861" s="44"/>
      <c r="CV1861" s="44"/>
      <c r="CW1861" s="44"/>
      <c r="CX1861" s="44"/>
      <c r="CY1861" s="44"/>
      <c r="CZ1861" s="44"/>
      <c r="DA1861" s="44"/>
      <c r="DB1861" s="44"/>
      <c r="DC1861" s="44"/>
      <c r="DD1861" s="44"/>
      <c r="DE1861" s="44"/>
      <c r="DF1861" s="44"/>
      <c r="DG1861" s="44"/>
      <c r="DH1861" s="44"/>
      <c r="DI1861" s="44"/>
      <c r="DJ1861" s="44"/>
      <c r="DK1861" s="44"/>
      <c r="DL1861" s="44"/>
      <c r="DM1861" s="44"/>
      <c r="DN1861" s="44"/>
      <c r="DO1861" s="44"/>
      <c r="DP1861" s="44"/>
      <c r="DQ1861" s="44"/>
      <c r="DR1861" s="44"/>
      <c r="DS1861" s="44"/>
      <c r="DT1861" s="44"/>
      <c r="DU1861" s="44"/>
      <c r="DV1861" s="44"/>
      <c r="DW1861" s="44"/>
      <c r="DX1861" s="44"/>
      <c r="DY1861" s="44"/>
      <c r="DZ1861" s="44"/>
      <c r="EA1861" s="44"/>
      <c r="EB1861" s="44"/>
      <c r="EC1861" s="44"/>
      <c r="ED1861" s="44"/>
      <c r="EE1861" s="44"/>
      <c r="EF1861" s="44"/>
      <c r="EG1861" s="44"/>
      <c r="EH1861" s="44"/>
      <c r="EI1861" s="44"/>
      <c r="EJ1861" s="44"/>
      <c r="EK1861" s="44"/>
      <c r="EL1861" s="44"/>
      <c r="EM1861" s="44"/>
      <c r="EN1861" s="44"/>
      <c r="EO1861" s="44"/>
      <c r="EP1861" s="44"/>
      <c r="EQ1861" s="44"/>
      <c r="ER1861" s="44"/>
      <c r="ES1861" s="44"/>
      <c r="ET1861" s="44"/>
      <c r="EU1861" s="44"/>
      <c r="EV1861" s="44"/>
      <c r="EW1861" s="44"/>
      <c r="EX1861" s="44"/>
      <c r="EY1861" s="44"/>
      <c r="EZ1861" s="44"/>
      <c r="FA1861" s="44"/>
      <c r="FB1861" s="44"/>
      <c r="FC1861" s="44"/>
      <c r="FD1861" s="44"/>
      <c r="FE1861" s="44"/>
      <c r="FF1861" s="44"/>
      <c r="FG1861" s="44"/>
      <c r="FH1861" s="44"/>
      <c r="FI1861" s="44"/>
      <c r="FJ1861" s="44"/>
      <c r="FK1861" s="44"/>
      <c r="FL1861" s="44"/>
      <c r="FM1861" s="44"/>
      <c r="FN1861" s="44"/>
      <c r="FO1861" s="44"/>
      <c r="FP1861" s="44"/>
      <c r="FQ1861" s="44"/>
      <c r="FR1861" s="44"/>
      <c r="FS1861" s="44"/>
      <c r="FT1861" s="44"/>
      <c r="FU1861" s="44"/>
      <c r="FV1861" s="44"/>
      <c r="FW1861" s="44"/>
      <c r="FX1861" s="44"/>
      <c r="FY1861" s="44"/>
      <c r="FZ1861" s="44"/>
      <c r="GA1861" s="44"/>
      <c r="GB1861" s="44"/>
      <c r="GC1861" s="44"/>
      <c r="GD1861" s="44"/>
      <c r="GE1861" s="44"/>
      <c r="GF1861" s="44"/>
      <c r="GG1861" s="44"/>
      <c r="GH1861" s="44"/>
      <c r="GI1861" s="44"/>
      <c r="GJ1861" s="44"/>
      <c r="GK1861" s="44"/>
      <c r="GL1861" s="44"/>
      <c r="GM1861" s="44"/>
      <c r="GN1861" s="44"/>
      <c r="GO1861" s="44"/>
      <c r="GP1861" s="44"/>
      <c r="GQ1861" s="44"/>
      <c r="GR1861" s="44"/>
      <c r="GS1861" s="44"/>
      <c r="GT1861" s="44"/>
      <c r="GU1861" s="44"/>
      <c r="GV1861" s="44"/>
      <c r="GW1861" s="44"/>
      <c r="GX1861" s="44"/>
      <c r="GY1861" s="44"/>
      <c r="GZ1861" s="44"/>
      <c r="HA1861" s="44"/>
      <c r="HB1861" s="44"/>
      <c r="HC1861" s="44"/>
      <c r="HD1861" s="44"/>
      <c r="HE1861" s="44"/>
      <c r="HF1861" s="44"/>
      <c r="HG1861" s="44"/>
      <c r="HH1861" s="44"/>
      <c r="HI1861" s="44"/>
      <c r="HJ1861" s="44"/>
      <c r="HK1861" s="44"/>
      <c r="HL1861" s="44"/>
      <c r="HM1861" s="44"/>
      <c r="HN1861" s="44"/>
      <c r="HO1861" s="44"/>
      <c r="HP1861" s="44"/>
      <c r="HQ1861" s="44"/>
      <c r="HR1861" s="44"/>
      <c r="HS1861" s="44"/>
      <c r="HT1861" s="44"/>
      <c r="HU1861" s="44"/>
      <c r="HV1861" s="44"/>
      <c r="HW1861" s="44"/>
      <c r="HX1861" s="44"/>
      <c r="HY1861" s="44"/>
      <c r="HZ1861" s="44"/>
      <c r="IA1861" s="44"/>
      <c r="IB1861" s="44"/>
      <c r="IC1861" s="44"/>
      <c r="ID1861" s="44"/>
      <c r="IE1861" s="44"/>
      <c r="IF1861" s="44"/>
      <c r="IG1861" s="44"/>
      <c r="IH1861" s="44"/>
      <c r="II1861" s="44"/>
      <c r="IJ1861" s="44"/>
      <c r="IK1861" s="44"/>
      <c r="IL1861" s="44"/>
      <c r="IM1861" s="44"/>
      <c r="IN1861" s="44"/>
      <c r="IO1861" s="44"/>
      <c r="IP1861" s="44"/>
      <c r="IQ1861" s="44"/>
      <c r="IR1861" s="44"/>
      <c r="IS1861" s="44"/>
      <c r="IT1861" s="44"/>
      <c r="IU1861" s="44"/>
      <c r="IV1861" s="44"/>
      <c r="IW1861" s="44"/>
    </row>
    <row r="1862" customFormat="false" ht="14.65" hidden="false" customHeight="false" outlineLevel="0" collapsed="false">
      <c r="A1862" s="37" t="n">
        <v>2025.06</v>
      </c>
      <c r="B1862" s="36" t="n">
        <v>5970.37</v>
      </c>
      <c r="E1862" s="1" t="n">
        <f aca="false">1.5*E1861-0.5*E1860</f>
        <v>321.542</v>
      </c>
      <c r="F1862" s="2" t="n">
        <f aca="false">F1861+1/12</f>
        <v>2025.45833333319</v>
      </c>
      <c r="G1862" s="3" t="n">
        <v>4.46</v>
      </c>
      <c r="H1862" s="2" t="n">
        <v>5970.37</v>
      </c>
      <c r="J1862" s="38" t="n">
        <f aca="false">J1861*((H1862+(I1862/12))/H1861)</f>
        <v>4011867.60779363</v>
      </c>
      <c r="L1862" s="38"/>
      <c r="M1862" s="39" t="n">
        <f aca="false">H1862/AVERAGE(K1742:K1861)</f>
        <v>36.0624731576075</v>
      </c>
      <c r="O1862" s="40" t="n">
        <f aca="false">J1862/AVERAGE(L1742:L1861)</f>
        <v>38.6122809065548</v>
      </c>
      <c r="P1862" s="40"/>
      <c r="Q1862" s="41" t="n">
        <f aca="false">1/M1862-(G1862/100-(((E1862/E1742)^(1/10))-1))</f>
        <v>0.0133967075770401</v>
      </c>
      <c r="S1862" s="3" t="n">
        <f aca="false">S1861*R1861*E1861/E1862</f>
        <v>39.267626803792</v>
      </c>
      <c r="T1862" s="42"/>
      <c r="U1862" s="42"/>
      <c r="V1862" s="42"/>
      <c r="W1862" s="42"/>
      <c r="Y1862" s="43"/>
      <c r="Z1862" s="43"/>
      <c r="AA1862" s="44"/>
      <c r="AB1862" s="44"/>
      <c r="AC1862" s="44"/>
      <c r="AD1862" s="44"/>
      <c r="AE1862" s="44"/>
      <c r="AF1862" s="44"/>
      <c r="AG1862" s="44"/>
      <c r="AH1862" s="44"/>
      <c r="AI1862" s="44"/>
      <c r="AJ1862" s="44"/>
      <c r="AK1862" s="44"/>
      <c r="AL1862" s="44"/>
      <c r="AM1862" s="44"/>
      <c r="AN1862" s="44"/>
      <c r="AO1862" s="44"/>
      <c r="AP1862" s="44"/>
      <c r="AQ1862" s="44"/>
      <c r="AR1862" s="44"/>
      <c r="AS1862" s="44"/>
      <c r="AT1862" s="44"/>
      <c r="AU1862" s="44"/>
      <c r="AV1862" s="44"/>
      <c r="AW1862" s="44"/>
      <c r="AX1862" s="44"/>
      <c r="AY1862" s="44"/>
      <c r="AZ1862" s="44"/>
      <c r="BA1862" s="44"/>
      <c r="BB1862" s="44"/>
      <c r="BC1862" s="44"/>
      <c r="BD1862" s="44"/>
      <c r="BE1862" s="44"/>
      <c r="BF1862" s="44"/>
      <c r="BG1862" s="44"/>
      <c r="BH1862" s="44"/>
      <c r="BI1862" s="44"/>
      <c r="BJ1862" s="44"/>
      <c r="BK1862" s="44"/>
      <c r="BL1862" s="44"/>
      <c r="BM1862" s="44"/>
      <c r="BN1862" s="44"/>
      <c r="BO1862" s="44"/>
      <c r="BP1862" s="44"/>
      <c r="BQ1862" s="44"/>
      <c r="BR1862" s="44"/>
      <c r="BS1862" s="44"/>
      <c r="BT1862" s="44"/>
      <c r="BU1862" s="44"/>
      <c r="BV1862" s="44"/>
      <c r="BW1862" s="44"/>
      <c r="BX1862" s="44"/>
      <c r="BY1862" s="44"/>
      <c r="BZ1862" s="44"/>
      <c r="CA1862" s="44"/>
      <c r="CB1862" s="44"/>
      <c r="CC1862" s="44"/>
      <c r="CD1862" s="44"/>
      <c r="CE1862" s="44"/>
      <c r="CF1862" s="44"/>
      <c r="CG1862" s="44"/>
      <c r="CH1862" s="44"/>
      <c r="CI1862" s="44"/>
      <c r="CJ1862" s="44"/>
      <c r="CK1862" s="44"/>
      <c r="CL1862" s="44"/>
      <c r="CM1862" s="44"/>
      <c r="CN1862" s="44"/>
      <c r="CO1862" s="44"/>
      <c r="CP1862" s="44"/>
      <c r="CQ1862" s="44"/>
      <c r="CR1862" s="44"/>
      <c r="CS1862" s="44"/>
      <c r="CT1862" s="44"/>
      <c r="CU1862" s="44"/>
      <c r="CV1862" s="44"/>
      <c r="CW1862" s="44"/>
      <c r="CX1862" s="44"/>
      <c r="CY1862" s="44"/>
      <c r="CZ1862" s="44"/>
      <c r="DA1862" s="44"/>
      <c r="DB1862" s="44"/>
      <c r="DC1862" s="44"/>
      <c r="DD1862" s="44"/>
      <c r="DE1862" s="44"/>
      <c r="DF1862" s="44"/>
      <c r="DG1862" s="44"/>
      <c r="DH1862" s="44"/>
      <c r="DI1862" s="44"/>
      <c r="DJ1862" s="44"/>
      <c r="DK1862" s="44"/>
      <c r="DL1862" s="44"/>
      <c r="DM1862" s="44"/>
      <c r="DN1862" s="44"/>
      <c r="DO1862" s="44"/>
      <c r="DP1862" s="44"/>
      <c r="DQ1862" s="44"/>
      <c r="DR1862" s="44"/>
      <c r="DS1862" s="44"/>
      <c r="DT1862" s="44"/>
      <c r="DU1862" s="44"/>
      <c r="DV1862" s="44"/>
      <c r="DW1862" s="44"/>
      <c r="DX1862" s="44"/>
      <c r="DY1862" s="44"/>
      <c r="DZ1862" s="44"/>
      <c r="EA1862" s="44"/>
      <c r="EB1862" s="44"/>
      <c r="EC1862" s="44"/>
      <c r="ED1862" s="44"/>
      <c r="EE1862" s="44"/>
      <c r="EF1862" s="44"/>
      <c r="EG1862" s="44"/>
      <c r="EH1862" s="44"/>
      <c r="EI1862" s="44"/>
      <c r="EJ1862" s="44"/>
      <c r="EK1862" s="44"/>
      <c r="EL1862" s="44"/>
      <c r="EM1862" s="44"/>
      <c r="EN1862" s="44"/>
      <c r="EO1862" s="44"/>
      <c r="EP1862" s="44"/>
      <c r="EQ1862" s="44"/>
      <c r="ER1862" s="44"/>
      <c r="ES1862" s="44"/>
      <c r="ET1862" s="44"/>
      <c r="EU1862" s="44"/>
      <c r="EV1862" s="44"/>
      <c r="EW1862" s="44"/>
      <c r="EX1862" s="44"/>
      <c r="EY1862" s="44"/>
      <c r="EZ1862" s="44"/>
      <c r="FA1862" s="44"/>
      <c r="FB1862" s="44"/>
      <c r="FC1862" s="44"/>
      <c r="FD1862" s="44"/>
      <c r="FE1862" s="44"/>
      <c r="FF1862" s="44"/>
      <c r="FG1862" s="44"/>
      <c r="FH1862" s="44"/>
      <c r="FI1862" s="44"/>
      <c r="FJ1862" s="44"/>
      <c r="FK1862" s="44"/>
      <c r="FL1862" s="44"/>
      <c r="FM1862" s="44"/>
      <c r="FN1862" s="44"/>
      <c r="FO1862" s="44"/>
      <c r="FP1862" s="44"/>
      <c r="FQ1862" s="44"/>
      <c r="FR1862" s="44"/>
      <c r="FS1862" s="44"/>
      <c r="FT1862" s="44"/>
      <c r="FU1862" s="44"/>
      <c r="FV1862" s="44"/>
      <c r="FW1862" s="44"/>
      <c r="FX1862" s="44"/>
      <c r="FY1862" s="44"/>
      <c r="FZ1862" s="44"/>
      <c r="GA1862" s="44"/>
      <c r="GB1862" s="44"/>
      <c r="GC1862" s="44"/>
      <c r="GD1862" s="44"/>
      <c r="GE1862" s="44"/>
      <c r="GF1862" s="44"/>
      <c r="GG1862" s="44"/>
      <c r="GH1862" s="44"/>
      <c r="GI1862" s="44"/>
      <c r="GJ1862" s="44"/>
      <c r="GK1862" s="44"/>
      <c r="GL1862" s="44"/>
      <c r="GM1862" s="44"/>
      <c r="GN1862" s="44"/>
      <c r="GO1862" s="44"/>
      <c r="GP1862" s="44"/>
      <c r="GQ1862" s="44"/>
      <c r="GR1862" s="44"/>
      <c r="GS1862" s="44"/>
      <c r="GT1862" s="44"/>
      <c r="GU1862" s="44"/>
      <c r="GV1862" s="44"/>
      <c r="GW1862" s="44"/>
      <c r="GX1862" s="44"/>
      <c r="GY1862" s="44"/>
      <c r="GZ1862" s="44"/>
      <c r="HA1862" s="44"/>
      <c r="HB1862" s="44"/>
      <c r="HC1862" s="44"/>
      <c r="HD1862" s="44"/>
      <c r="HE1862" s="44"/>
      <c r="HF1862" s="44"/>
      <c r="HG1862" s="44"/>
      <c r="HH1862" s="44"/>
      <c r="HI1862" s="44"/>
      <c r="HJ1862" s="44"/>
      <c r="HK1862" s="44"/>
      <c r="HL1862" s="44"/>
      <c r="HM1862" s="44"/>
      <c r="HN1862" s="44"/>
      <c r="HO1862" s="44"/>
      <c r="HP1862" s="44"/>
      <c r="HQ1862" s="44"/>
      <c r="HR1862" s="44"/>
      <c r="HS1862" s="44"/>
      <c r="HT1862" s="44"/>
      <c r="HU1862" s="44"/>
      <c r="HV1862" s="44"/>
      <c r="HW1862" s="44"/>
      <c r="HX1862" s="44"/>
      <c r="HY1862" s="44"/>
      <c r="HZ1862" s="44"/>
      <c r="IA1862" s="44"/>
      <c r="IB1862" s="44"/>
      <c r="IC1862" s="44"/>
      <c r="ID1862" s="44"/>
      <c r="IE1862" s="44"/>
      <c r="IF1862" s="44"/>
      <c r="IG1862" s="44"/>
      <c r="IH1862" s="44"/>
      <c r="II1862" s="44"/>
      <c r="IJ1862" s="44"/>
      <c r="IK1862" s="44"/>
      <c r="IL1862" s="44"/>
      <c r="IM1862" s="44"/>
      <c r="IN1862" s="44"/>
      <c r="IO1862" s="44"/>
      <c r="IP1862" s="44"/>
      <c r="IQ1862" s="44"/>
      <c r="IR1862" s="44"/>
      <c r="IS1862" s="44"/>
      <c r="IT1862" s="44"/>
      <c r="IU1862" s="44"/>
      <c r="IV1862" s="44"/>
      <c r="IW1862" s="44"/>
    </row>
    <row r="1863" customFormat="false" ht="38.5" hidden="false" customHeight="true" outlineLevel="0" collapsed="false">
      <c r="A1863" s="45"/>
      <c r="B1863" s="46" t="s">
        <v>45</v>
      </c>
      <c r="C1863" s="47"/>
      <c r="D1863" s="46"/>
      <c r="E1863" s="46" t="s">
        <v>46</v>
      </c>
      <c r="F1863" s="47"/>
      <c r="G1863" s="46" t="s">
        <v>47</v>
      </c>
      <c r="H1863" s="47"/>
      <c r="I1863" s="47"/>
      <c r="J1863" s="48"/>
      <c r="K1863" s="47"/>
      <c r="L1863" s="48"/>
      <c r="M1863" s="49"/>
      <c r="N1863" s="50"/>
      <c r="Q1863" s="51"/>
      <c r="R1863" s="47"/>
      <c r="S1863" s="47"/>
      <c r="T1863" s="45"/>
      <c r="U1863" s="45"/>
      <c r="X1863" s="52"/>
      <c r="Y1863" s="45"/>
      <c r="Z1863" s="45"/>
      <c r="AA1863" s="45"/>
      <c r="AB1863" s="45"/>
      <c r="AC1863" s="45"/>
      <c r="AD1863" s="45"/>
      <c r="AE1863" s="45"/>
      <c r="AF1863" s="45"/>
      <c r="AG1863" s="45"/>
      <c r="AH1863" s="45"/>
      <c r="AI1863" s="45"/>
      <c r="AJ1863" s="45"/>
      <c r="AK1863" s="45"/>
      <c r="AL1863" s="45"/>
      <c r="AM1863" s="45"/>
      <c r="AN1863" s="45"/>
      <c r="AO1863" s="45"/>
      <c r="AP1863" s="45"/>
      <c r="AQ1863" s="45"/>
      <c r="AR1863" s="45"/>
      <c r="AS1863" s="45"/>
      <c r="AT1863" s="45"/>
      <c r="AU1863" s="45"/>
      <c r="AV1863" s="45"/>
      <c r="AW1863" s="45"/>
      <c r="AX1863" s="45"/>
      <c r="AY1863" s="45"/>
      <c r="AZ1863" s="45"/>
      <c r="BA1863" s="45"/>
      <c r="BB1863" s="45"/>
      <c r="BC1863" s="45"/>
      <c r="BD1863" s="45"/>
      <c r="BE1863" s="45"/>
      <c r="BF1863" s="45"/>
      <c r="BG1863" s="45"/>
      <c r="BH1863" s="45"/>
      <c r="BI1863" s="45"/>
      <c r="BJ1863" s="45"/>
      <c r="BK1863" s="45"/>
      <c r="BL1863" s="45"/>
      <c r="BM1863" s="45"/>
      <c r="BN1863" s="45"/>
      <c r="BO1863" s="45"/>
      <c r="BP1863" s="45"/>
      <c r="BQ1863" s="45"/>
      <c r="BR1863" s="45"/>
      <c r="BS1863" s="45"/>
      <c r="BT1863" s="45"/>
      <c r="BU1863" s="45"/>
      <c r="BV1863" s="45"/>
      <c r="BW1863" s="45"/>
      <c r="BX1863" s="45"/>
      <c r="BY1863" s="45"/>
      <c r="BZ1863" s="45"/>
      <c r="CA1863" s="45"/>
      <c r="CB1863" s="45"/>
      <c r="CC1863" s="45"/>
      <c r="CD1863" s="45"/>
      <c r="CE1863" s="45"/>
      <c r="CF1863" s="45"/>
      <c r="CG1863" s="45"/>
      <c r="CH1863" s="45"/>
      <c r="CI1863" s="45"/>
      <c r="CJ1863" s="45"/>
      <c r="CK1863" s="45"/>
      <c r="CL1863" s="45"/>
      <c r="CM1863" s="45"/>
      <c r="CN1863" s="45"/>
      <c r="CO1863" s="45"/>
      <c r="CP1863" s="45"/>
      <c r="CQ1863" s="45"/>
      <c r="CR1863" s="45"/>
      <c r="CS1863" s="45"/>
      <c r="CT1863" s="45"/>
      <c r="CU1863" s="45"/>
      <c r="CV1863" s="45"/>
      <c r="CW1863" s="45"/>
      <c r="CX1863" s="45"/>
      <c r="CY1863" s="45"/>
      <c r="CZ1863" s="45"/>
      <c r="DA1863" s="45"/>
      <c r="DB1863" s="45"/>
      <c r="DC1863" s="45"/>
      <c r="DD1863" s="45"/>
      <c r="DE1863" s="45"/>
      <c r="DF1863" s="45"/>
      <c r="DG1863" s="45"/>
      <c r="DH1863" s="45"/>
      <c r="DI1863" s="45"/>
      <c r="DJ1863" s="45"/>
      <c r="DK1863" s="45"/>
      <c r="DL1863" s="45"/>
      <c r="DM1863" s="45"/>
      <c r="DN1863" s="45"/>
      <c r="DO1863" s="45"/>
      <c r="DP1863" s="45"/>
      <c r="DQ1863" s="45"/>
      <c r="DR1863" s="45"/>
      <c r="DS1863" s="45"/>
      <c r="DT1863" s="45"/>
      <c r="DU1863" s="45"/>
      <c r="DV1863" s="45"/>
      <c r="DW1863" s="45"/>
      <c r="DX1863" s="45"/>
      <c r="DY1863" s="45"/>
      <c r="DZ1863" s="45"/>
      <c r="EA1863" s="45"/>
      <c r="EB1863" s="45"/>
      <c r="EC1863" s="45"/>
      <c r="ED1863" s="45"/>
      <c r="EE1863" s="45"/>
      <c r="EF1863" s="45"/>
      <c r="EG1863" s="45"/>
      <c r="EH1863" s="45"/>
      <c r="EI1863" s="45"/>
      <c r="EJ1863" s="45"/>
      <c r="EK1863" s="45"/>
      <c r="EL1863" s="45"/>
      <c r="EM1863" s="45"/>
      <c r="EN1863" s="45"/>
      <c r="EO1863" s="45"/>
      <c r="EP1863" s="45"/>
      <c r="EQ1863" s="45"/>
      <c r="ER1863" s="45"/>
      <c r="ES1863" s="45"/>
      <c r="ET1863" s="45"/>
      <c r="EU1863" s="45"/>
      <c r="EV1863" s="45"/>
      <c r="EW1863" s="45"/>
      <c r="EX1863" s="45"/>
      <c r="EY1863" s="45"/>
      <c r="EZ1863" s="45"/>
      <c r="FA1863" s="45"/>
      <c r="FB1863" s="45"/>
      <c r="FC1863" s="45"/>
      <c r="FD1863" s="45"/>
      <c r="FE1863" s="45"/>
      <c r="FF1863" s="45"/>
      <c r="FG1863" s="45"/>
      <c r="FH1863" s="45"/>
      <c r="FI1863" s="45"/>
      <c r="FJ1863" s="45"/>
      <c r="FK1863" s="45"/>
      <c r="FL1863" s="45"/>
      <c r="FM1863" s="45"/>
      <c r="FN1863" s="45"/>
      <c r="FO1863" s="45"/>
      <c r="FP1863" s="45"/>
      <c r="FQ1863" s="45"/>
      <c r="FR1863" s="45"/>
      <c r="FS1863" s="45"/>
      <c r="FT1863" s="45"/>
      <c r="FU1863" s="45"/>
      <c r="FV1863" s="45"/>
      <c r="FW1863" s="45"/>
      <c r="FX1863" s="45"/>
      <c r="FY1863" s="45"/>
      <c r="FZ1863" s="45"/>
      <c r="GA1863" s="45"/>
      <c r="GB1863" s="45"/>
      <c r="GC1863" s="45"/>
      <c r="GD1863" s="45"/>
      <c r="GE1863" s="45"/>
      <c r="GF1863" s="45"/>
      <c r="GG1863" s="45"/>
      <c r="GH1863" s="45"/>
      <c r="GI1863" s="45"/>
      <c r="GJ1863" s="45"/>
      <c r="GK1863" s="45"/>
      <c r="GL1863" s="45"/>
      <c r="GM1863" s="45"/>
      <c r="GN1863" s="45"/>
      <c r="GO1863" s="45"/>
      <c r="GP1863" s="45"/>
      <c r="GQ1863" s="45"/>
      <c r="GR1863" s="45"/>
      <c r="GS1863" s="45"/>
      <c r="GT1863" s="45"/>
      <c r="GU1863" s="45"/>
      <c r="GV1863" s="45"/>
      <c r="GW1863" s="45"/>
      <c r="GX1863" s="45"/>
      <c r="GY1863" s="45"/>
      <c r="GZ1863" s="45"/>
      <c r="HA1863" s="45"/>
      <c r="HB1863" s="45"/>
      <c r="HC1863" s="45"/>
      <c r="HD1863" s="45"/>
      <c r="HE1863" s="45"/>
      <c r="HF1863" s="45"/>
      <c r="HG1863" s="45"/>
      <c r="HH1863" s="45"/>
      <c r="HI1863" s="45"/>
      <c r="HJ1863" s="45"/>
      <c r="HK1863" s="45"/>
      <c r="HL1863" s="45"/>
      <c r="HM1863" s="45"/>
      <c r="HN1863" s="45"/>
      <c r="HO1863" s="45"/>
      <c r="HP1863" s="45"/>
      <c r="HQ1863" s="45"/>
      <c r="HR1863" s="45"/>
      <c r="HS1863" s="45"/>
      <c r="HT1863" s="45"/>
      <c r="HU1863" s="45"/>
      <c r="HV1863" s="45"/>
      <c r="HW1863" s="45"/>
      <c r="HX1863" s="45"/>
      <c r="HY1863" s="45"/>
      <c r="HZ1863" s="45"/>
      <c r="IA1863" s="45"/>
      <c r="IB1863" s="45"/>
      <c r="IC1863" s="45"/>
      <c r="ID1863" s="45"/>
      <c r="IE1863" s="45"/>
      <c r="IF1863" s="45"/>
      <c r="IG1863" s="45"/>
      <c r="IH1863" s="45"/>
      <c r="II1863" s="45"/>
      <c r="IJ1863" s="45"/>
      <c r="IK1863" s="45"/>
      <c r="IL1863" s="45"/>
      <c r="IM1863" s="45"/>
      <c r="IN1863" s="45"/>
      <c r="IO1863" s="45"/>
      <c r="IP1863" s="45"/>
      <c r="IQ1863" s="45"/>
      <c r="IR1863" s="45"/>
      <c r="IS1863" s="45"/>
      <c r="IT1863" s="45"/>
      <c r="IU1863" s="45"/>
      <c r="IV1863" s="45"/>
      <c r="IW1863" s="45"/>
    </row>
    <row r="1864" customFormat="false" ht="14.65" hidden="false" customHeight="false" outlineLevel="0" collapsed="false">
      <c r="A1864" s="11"/>
    </row>
    <row r="1865" customFormat="false" ht="14.65" hidden="false" customHeight="false" outlineLevel="0" collapsed="false">
      <c r="A1865" s="11"/>
      <c r="Q1865" s="53"/>
      <c r="T1865" s="54"/>
      <c r="U1865" s="54"/>
    </row>
    <row r="1866" customFormat="false" ht="14.65" hidden="false" customHeight="false" outlineLevel="0" collapsed="false">
      <c r="A1866" s="11"/>
    </row>
    <row r="1867" customFormat="false" ht="14.65" hidden="false" customHeight="false" outlineLevel="0" collapsed="false">
      <c r="A1867" s="11"/>
    </row>
    <row r="1868" customFormat="false" ht="14.65" hidden="false" customHeight="false" outlineLevel="0" collapsed="false">
      <c r="A1868" s="11"/>
    </row>
    <row r="1869" customFormat="false" ht="14.65" hidden="false" customHeight="false" outlineLevel="0" collapsed="false">
      <c r="A1869" s="11"/>
    </row>
    <row r="1870" customFormat="false" ht="14.65" hidden="false" customHeight="false" outlineLevel="0" collapsed="false">
      <c r="A1870" s="11"/>
    </row>
    <row r="1871" customFormat="false" ht="14.65" hidden="false" customHeight="false" outlineLevel="0" collapsed="false">
      <c r="A1871" s="11"/>
    </row>
    <row r="1872" customFormat="false" ht="14.65" hidden="false" customHeight="false" outlineLevel="0" collapsed="false">
      <c r="A1872" s="11"/>
    </row>
    <row r="1873" customFormat="false" ht="14.65" hidden="false" customHeight="false" outlineLevel="0" collapsed="false">
      <c r="A1873" s="11"/>
    </row>
    <row r="1874" customFormat="false" ht="14.65" hidden="false" customHeight="false" outlineLevel="0" collapsed="false">
      <c r="A1874" s="11"/>
    </row>
    <row r="1875" customFormat="false" ht="14.65" hidden="false" customHeight="false" outlineLevel="0" collapsed="false">
      <c r="A1875" s="11"/>
    </row>
    <row r="1876" customFormat="false" ht="14.65" hidden="false" customHeight="false" outlineLevel="0" collapsed="false">
      <c r="A1876" s="11"/>
    </row>
    <row r="1877" customFormat="false" ht="14.65" hidden="false" customHeight="false" outlineLevel="0" collapsed="false">
      <c r="A1877" s="11"/>
    </row>
    <row r="1878" customFormat="false" ht="14.65" hidden="false" customHeight="false" outlineLevel="0" collapsed="false">
      <c r="A1878" s="11"/>
    </row>
    <row r="1879" customFormat="false" ht="14.65" hidden="false" customHeight="false" outlineLevel="0" collapsed="false">
      <c r="A1879" s="11"/>
    </row>
    <row r="1880" customFormat="false" ht="14.65" hidden="false" customHeight="false" outlineLevel="0" collapsed="false">
      <c r="A1880" s="11"/>
    </row>
    <row r="1881" customFormat="false" ht="14.65" hidden="false" customHeight="false" outlineLevel="0" collapsed="false">
      <c r="A1881" s="11"/>
    </row>
    <row r="1882" customFormat="false" ht="14.65" hidden="false" customHeight="false" outlineLevel="0" collapsed="false">
      <c r="A1882" s="11"/>
    </row>
    <row r="1883" customFormat="false" ht="14.65" hidden="false" customHeight="false" outlineLevel="0" collapsed="false">
      <c r="A1883" s="11"/>
    </row>
    <row r="1884" customFormat="false" ht="14.65" hidden="false" customHeight="false" outlineLevel="0" collapsed="false">
      <c r="A1884" s="11"/>
    </row>
    <row r="1885" customFormat="false" ht="14.65" hidden="false" customHeight="false" outlineLevel="0" collapsed="false">
      <c r="A1885" s="11"/>
    </row>
    <row r="1886" customFormat="false" ht="14.65" hidden="false" customHeight="false" outlineLevel="0" collapsed="false">
      <c r="A1886" s="11"/>
    </row>
    <row r="1887" customFormat="false" ht="14.65" hidden="false" customHeight="false" outlineLevel="0" collapsed="false">
      <c r="A1887" s="11"/>
    </row>
    <row r="1888" customFormat="false" ht="14.65" hidden="false" customHeight="false" outlineLevel="0" collapsed="false">
      <c r="A1888" s="11"/>
    </row>
    <row r="1889" customFormat="false" ht="14.65" hidden="false" customHeight="false" outlineLevel="0" collapsed="false">
      <c r="A1889" s="11"/>
    </row>
    <row r="1890" customFormat="false" ht="14.65" hidden="false" customHeight="false" outlineLevel="0" collapsed="false">
      <c r="A1890" s="11"/>
    </row>
    <row r="1891" customFormat="false" ht="14.65" hidden="false" customHeight="false" outlineLevel="0" collapsed="false">
      <c r="A1891" s="11"/>
    </row>
    <row r="1892" customFormat="false" ht="14.65" hidden="false" customHeight="false" outlineLevel="0" collapsed="false">
      <c r="A1892" s="11"/>
    </row>
    <row r="1893" customFormat="false" ht="14.65" hidden="false" customHeight="false" outlineLevel="0" collapsed="false">
      <c r="A1893" s="11"/>
    </row>
    <row r="1894" customFormat="false" ht="14.65" hidden="false" customHeight="false" outlineLevel="0" collapsed="false">
      <c r="A1894" s="11"/>
    </row>
    <row r="1895" customFormat="false" ht="14.65" hidden="false" customHeight="false" outlineLevel="0" collapsed="false">
      <c r="A1895" s="11"/>
    </row>
    <row r="1896" customFormat="false" ht="14.65" hidden="false" customHeight="false" outlineLevel="0" collapsed="false">
      <c r="A1896" s="11"/>
    </row>
    <row r="1897" customFormat="false" ht="14.65" hidden="false" customHeight="false" outlineLevel="0" collapsed="false">
      <c r="A1897" s="11"/>
    </row>
    <row r="1898" customFormat="false" ht="14.65" hidden="false" customHeight="false" outlineLevel="0" collapsed="false">
      <c r="A1898" s="11"/>
    </row>
    <row r="1899" customFormat="false" ht="14.65" hidden="false" customHeight="false" outlineLevel="0" collapsed="false">
      <c r="A1899" s="11"/>
    </row>
    <row r="1900" customFormat="false" ht="14.65" hidden="false" customHeight="false" outlineLevel="0" collapsed="false">
      <c r="A1900" s="11"/>
    </row>
    <row r="1901" customFormat="false" ht="14.65" hidden="false" customHeight="false" outlineLevel="0" collapsed="false">
      <c r="A1901" s="11"/>
    </row>
    <row r="1902" customFormat="false" ht="14.65" hidden="false" customHeight="false" outlineLevel="0" collapsed="false">
      <c r="A1902" s="11"/>
    </row>
    <row r="1903" customFormat="false" ht="14.65" hidden="false" customHeight="false" outlineLevel="0" collapsed="false">
      <c r="A1903" s="11"/>
    </row>
    <row r="1904" customFormat="false" ht="14.65" hidden="false" customHeight="false" outlineLevel="0" collapsed="false">
      <c r="A1904" s="11"/>
    </row>
    <row r="1905" customFormat="false" ht="14.65" hidden="false" customHeight="false" outlineLevel="0" collapsed="false">
      <c r="A1905" s="11"/>
    </row>
    <row r="1906" customFormat="false" ht="14.65" hidden="false" customHeight="false" outlineLevel="0" collapsed="false">
      <c r="A1906" s="11"/>
    </row>
    <row r="1907" customFormat="false" ht="14.65" hidden="false" customHeight="false" outlineLevel="0" collapsed="false">
      <c r="A1907" s="11"/>
    </row>
    <row r="1908" customFormat="false" ht="14.65" hidden="false" customHeight="false" outlineLevel="0" collapsed="false">
      <c r="A1908" s="11"/>
    </row>
    <row r="1909" customFormat="false" ht="14.65" hidden="false" customHeight="false" outlineLevel="0" collapsed="false">
      <c r="A1909" s="11"/>
    </row>
    <row r="1910" customFormat="false" ht="14.65" hidden="false" customHeight="false" outlineLevel="0" collapsed="false">
      <c r="A1910" s="11"/>
    </row>
    <row r="1911" customFormat="false" ht="14.65" hidden="false" customHeight="false" outlineLevel="0" collapsed="false">
      <c r="A1911" s="11"/>
    </row>
    <row r="1912" customFormat="false" ht="14.65" hidden="false" customHeight="false" outlineLevel="0" collapsed="false">
      <c r="A1912" s="11"/>
    </row>
    <row r="1913" customFormat="false" ht="14.65" hidden="false" customHeight="false" outlineLevel="0" collapsed="false">
      <c r="A1913" s="11"/>
    </row>
    <row r="1914" customFormat="false" ht="14.65" hidden="false" customHeight="false" outlineLevel="0" collapsed="false">
      <c r="A1914" s="11"/>
    </row>
    <row r="1915" customFormat="false" ht="14.65" hidden="false" customHeight="false" outlineLevel="0" collapsed="false">
      <c r="A1915" s="11"/>
    </row>
    <row r="1916" customFormat="false" ht="14.65" hidden="false" customHeight="false" outlineLevel="0" collapsed="false">
      <c r="A1916" s="11"/>
    </row>
    <row r="1917" customFormat="false" ht="14.65" hidden="false" customHeight="false" outlineLevel="0" collapsed="false">
      <c r="A1917" s="11"/>
    </row>
    <row r="1918" customFormat="false" ht="14.65" hidden="false" customHeight="false" outlineLevel="0" collapsed="false">
      <c r="A1918" s="11"/>
    </row>
    <row r="1919" customFormat="false" ht="14.65" hidden="false" customHeight="false" outlineLevel="0" collapsed="false">
      <c r="A1919" s="11"/>
    </row>
    <row r="1920" customFormat="false" ht="14.65" hidden="false" customHeight="false" outlineLevel="0" collapsed="false">
      <c r="A1920" s="11"/>
    </row>
    <row r="1921" customFormat="false" ht="14.65" hidden="false" customHeight="false" outlineLevel="0" collapsed="false">
      <c r="A1921" s="11"/>
    </row>
    <row r="1922" customFormat="false" ht="14.65" hidden="false" customHeight="false" outlineLevel="0" collapsed="false">
      <c r="A1922" s="11"/>
    </row>
    <row r="1923" customFormat="false" ht="14.65" hidden="false" customHeight="false" outlineLevel="0" collapsed="false">
      <c r="A1923" s="11"/>
    </row>
    <row r="1924" customFormat="false" ht="14.65" hidden="false" customHeight="false" outlineLevel="0" collapsed="false">
      <c r="A1924" s="11"/>
    </row>
    <row r="1925" customFormat="false" ht="14.65" hidden="false" customHeight="false" outlineLevel="0" collapsed="false">
      <c r="A1925" s="11"/>
    </row>
    <row r="1926" customFormat="false" ht="14.65" hidden="false" customHeight="false" outlineLevel="0" collapsed="false">
      <c r="A1926" s="11"/>
    </row>
    <row r="1927" customFormat="false" ht="14.65" hidden="false" customHeight="false" outlineLevel="0" collapsed="false">
      <c r="A1927" s="11"/>
    </row>
    <row r="1928" customFormat="false" ht="14.65" hidden="false" customHeight="false" outlineLevel="0" collapsed="false">
      <c r="A1928" s="11"/>
    </row>
    <row r="1929" customFormat="false" ht="14.65" hidden="false" customHeight="false" outlineLevel="0" collapsed="false">
      <c r="A1929" s="11"/>
    </row>
    <row r="1930" customFormat="false" ht="14.65" hidden="false" customHeight="false" outlineLevel="0" collapsed="false">
      <c r="A1930" s="11"/>
    </row>
    <row r="1931" customFormat="false" ht="14.65" hidden="false" customHeight="false" outlineLevel="0" collapsed="false">
      <c r="A1931" s="11"/>
    </row>
    <row r="1932" customFormat="false" ht="14.65" hidden="false" customHeight="false" outlineLevel="0" collapsed="false">
      <c r="A1932" s="11"/>
    </row>
    <row r="1933" customFormat="false" ht="14.65" hidden="false" customHeight="false" outlineLevel="0" collapsed="false">
      <c r="A1933" s="11"/>
    </row>
    <row r="1934" customFormat="false" ht="14.65" hidden="false" customHeight="false" outlineLevel="0" collapsed="false">
      <c r="A1934" s="11"/>
    </row>
    <row r="1935" customFormat="false" ht="14.65" hidden="false" customHeight="false" outlineLevel="0" collapsed="false">
      <c r="A1935" s="11"/>
    </row>
    <row r="1936" customFormat="false" ht="14.65" hidden="false" customHeight="false" outlineLevel="0" collapsed="false">
      <c r="A1936" s="11"/>
    </row>
    <row r="1937" customFormat="false" ht="14.65" hidden="false" customHeight="false" outlineLevel="0" collapsed="false">
      <c r="A1937" s="11"/>
    </row>
    <row r="1938" customFormat="false" ht="14.65" hidden="false" customHeight="false" outlineLevel="0" collapsed="false">
      <c r="A1938" s="11"/>
    </row>
    <row r="1939" customFormat="false" ht="14.65" hidden="false" customHeight="false" outlineLevel="0" collapsed="false">
      <c r="A1939" s="11"/>
    </row>
    <row r="1940" customFormat="false" ht="14.65" hidden="false" customHeight="false" outlineLevel="0" collapsed="false">
      <c r="A1940" s="11"/>
    </row>
    <row r="1941" customFormat="false" ht="14.65" hidden="false" customHeight="false" outlineLevel="0" collapsed="false">
      <c r="A1941" s="11"/>
    </row>
    <row r="1942" customFormat="false" ht="14.65" hidden="false" customHeight="false" outlineLevel="0" collapsed="false">
      <c r="A1942" s="11"/>
    </row>
    <row r="1943" customFormat="false" ht="14.65" hidden="false" customHeight="false" outlineLevel="0" collapsed="false">
      <c r="A1943" s="11"/>
    </row>
    <row r="1944" customFormat="false" ht="14.65" hidden="false" customHeight="false" outlineLevel="0" collapsed="false">
      <c r="A1944" s="11"/>
    </row>
    <row r="1945" customFormat="false" ht="14.65" hidden="false" customHeight="false" outlineLevel="0" collapsed="false">
      <c r="A1945" s="11"/>
    </row>
    <row r="1946" customFormat="false" ht="14.65" hidden="false" customHeight="false" outlineLevel="0" collapsed="false">
      <c r="A1946" s="11"/>
    </row>
    <row r="1947" customFormat="false" ht="14.65" hidden="false" customHeight="false" outlineLevel="0" collapsed="false">
      <c r="A1947" s="11"/>
    </row>
    <row r="1948" customFormat="false" ht="14.65" hidden="false" customHeight="false" outlineLevel="0" collapsed="false">
      <c r="A1948" s="11"/>
    </row>
    <row r="1949" customFormat="false" ht="14.65" hidden="false" customHeight="false" outlineLevel="0" collapsed="false">
      <c r="A1949" s="11"/>
    </row>
    <row r="1950" customFormat="false" ht="14.65" hidden="false" customHeight="false" outlineLevel="0" collapsed="false">
      <c r="A1950" s="11"/>
    </row>
    <row r="1951" customFormat="false" ht="14.65" hidden="false" customHeight="false" outlineLevel="0" collapsed="false">
      <c r="A1951" s="11"/>
    </row>
    <row r="1952" customFormat="false" ht="14.65" hidden="false" customHeight="false" outlineLevel="0" collapsed="false">
      <c r="A1952" s="11"/>
    </row>
    <row r="1953" customFormat="false" ht="14.65" hidden="false" customHeight="false" outlineLevel="0" collapsed="false">
      <c r="A1953" s="11"/>
    </row>
    <row r="1954" customFormat="false" ht="14.65" hidden="false" customHeight="false" outlineLevel="0" collapsed="false">
      <c r="A1954" s="11"/>
    </row>
    <row r="1955" customFormat="false" ht="14.65" hidden="false" customHeight="false" outlineLevel="0" collapsed="false">
      <c r="A1955" s="11"/>
    </row>
    <row r="1956" customFormat="false" ht="14.65" hidden="false" customHeight="false" outlineLevel="0" collapsed="false">
      <c r="A1956" s="11"/>
    </row>
    <row r="1957" customFormat="false" ht="14.65" hidden="false" customHeight="false" outlineLevel="0" collapsed="false">
      <c r="A1957" s="11"/>
    </row>
    <row r="1958" customFormat="false" ht="14.65" hidden="false" customHeight="false" outlineLevel="0" collapsed="false">
      <c r="A1958" s="11"/>
    </row>
    <row r="1959" customFormat="false" ht="14.65" hidden="false" customHeight="false" outlineLevel="0" collapsed="false">
      <c r="A1959" s="11"/>
    </row>
    <row r="1960" customFormat="false" ht="14.65" hidden="false" customHeight="false" outlineLevel="0" collapsed="false">
      <c r="A1960" s="11"/>
    </row>
    <row r="1961" customFormat="false" ht="14.65" hidden="false" customHeight="false" outlineLevel="0" collapsed="false">
      <c r="A1961" s="11"/>
    </row>
    <row r="1962" customFormat="false" ht="14.65" hidden="false" customHeight="false" outlineLevel="0" collapsed="false">
      <c r="A1962" s="11"/>
    </row>
    <row r="1963" customFormat="false" ht="14.65" hidden="false" customHeight="false" outlineLevel="0" collapsed="false">
      <c r="A1963" s="11"/>
    </row>
    <row r="1964" customFormat="false" ht="14.65" hidden="false" customHeight="false" outlineLevel="0" collapsed="false">
      <c r="A1964" s="11"/>
    </row>
    <row r="1965" customFormat="false" ht="14.65" hidden="false" customHeight="false" outlineLevel="0" collapsed="false">
      <c r="A1965" s="11"/>
    </row>
    <row r="1966" customFormat="false" ht="14.65" hidden="false" customHeight="false" outlineLevel="0" collapsed="false">
      <c r="A1966" s="11"/>
    </row>
    <row r="1967" customFormat="false" ht="14.65" hidden="false" customHeight="false" outlineLevel="0" collapsed="false">
      <c r="A1967" s="11"/>
    </row>
    <row r="1968" customFormat="false" ht="14.65" hidden="false" customHeight="false" outlineLevel="0" collapsed="false">
      <c r="A1968" s="11"/>
    </row>
    <row r="1969" customFormat="false" ht="14.65" hidden="false" customHeight="false" outlineLevel="0" collapsed="false">
      <c r="A1969" s="11"/>
    </row>
    <row r="1970" customFormat="false" ht="14.65" hidden="false" customHeight="false" outlineLevel="0" collapsed="false">
      <c r="A1970" s="11"/>
    </row>
    <row r="1971" customFormat="false" ht="14.65" hidden="false" customHeight="false" outlineLevel="0" collapsed="false">
      <c r="A1971" s="11"/>
    </row>
    <row r="1972" customFormat="false" ht="14.65" hidden="false" customHeight="false" outlineLevel="0" collapsed="false">
      <c r="A1972" s="11"/>
    </row>
    <row r="1973" customFormat="false" ht="14.65" hidden="false" customHeight="false" outlineLevel="0" collapsed="false">
      <c r="A1973" s="11"/>
    </row>
    <row r="1974" customFormat="false" ht="14.65" hidden="false" customHeight="false" outlineLevel="0" collapsed="false">
      <c r="A1974" s="11"/>
    </row>
    <row r="1975" customFormat="false" ht="14.65" hidden="false" customHeight="false" outlineLevel="0" collapsed="false">
      <c r="A1975" s="11"/>
    </row>
    <row r="1976" customFormat="false" ht="14.65" hidden="false" customHeight="false" outlineLevel="0" collapsed="false">
      <c r="A1976" s="11"/>
    </row>
    <row r="1977" customFormat="false" ht="14.65" hidden="false" customHeight="false" outlineLevel="0" collapsed="false">
      <c r="A1977" s="11"/>
    </row>
    <row r="1978" customFormat="false" ht="14.65" hidden="false" customHeight="false" outlineLevel="0" collapsed="false">
      <c r="A1978" s="11"/>
    </row>
    <row r="1979" customFormat="false" ht="14.65" hidden="false" customHeight="false" outlineLevel="0" collapsed="false">
      <c r="A1979" s="11"/>
    </row>
    <row r="1980" customFormat="false" ht="14.65" hidden="false" customHeight="false" outlineLevel="0" collapsed="false">
      <c r="A1980" s="11"/>
    </row>
    <row r="1981" customFormat="false" ht="14.65" hidden="false" customHeight="false" outlineLevel="0" collapsed="false">
      <c r="A1981" s="11"/>
    </row>
    <row r="1982" customFormat="false" ht="14.65" hidden="false" customHeight="false" outlineLevel="0" collapsed="false">
      <c r="A1982" s="11"/>
    </row>
    <row r="1983" customFormat="false" ht="14.65" hidden="false" customHeight="false" outlineLevel="0" collapsed="false">
      <c r="A1983" s="11"/>
    </row>
    <row r="1984" customFormat="false" ht="14.65" hidden="false" customHeight="false" outlineLevel="0" collapsed="false">
      <c r="A1984" s="11"/>
    </row>
    <row r="1985" customFormat="false" ht="14.65" hidden="false" customHeight="false" outlineLevel="0" collapsed="false">
      <c r="A1985" s="11"/>
    </row>
    <row r="1986" customFormat="false" ht="14.65" hidden="false" customHeight="false" outlineLevel="0" collapsed="false">
      <c r="A1986" s="11"/>
    </row>
    <row r="1987" customFormat="false" ht="14.65" hidden="false" customHeight="false" outlineLevel="0" collapsed="false">
      <c r="A1987" s="11"/>
    </row>
    <row r="1988" customFormat="false" ht="14.65" hidden="false" customHeight="false" outlineLevel="0" collapsed="false">
      <c r="A1988" s="11"/>
    </row>
    <row r="1989" customFormat="false" ht="14.65" hidden="false" customHeight="false" outlineLevel="0" collapsed="false">
      <c r="A1989" s="11"/>
    </row>
    <row r="1990" customFormat="false" ht="14.65" hidden="false" customHeight="false" outlineLevel="0" collapsed="false">
      <c r="A1990" s="11"/>
    </row>
    <row r="1991" customFormat="false" ht="14.65" hidden="false" customHeight="false" outlineLevel="0" collapsed="false">
      <c r="A1991" s="11"/>
    </row>
    <row r="1992" customFormat="false" ht="14.65" hidden="false" customHeight="false" outlineLevel="0" collapsed="false">
      <c r="A1992" s="11"/>
    </row>
    <row r="1993" customFormat="false" ht="14.65" hidden="false" customHeight="false" outlineLevel="0" collapsed="false">
      <c r="A1993" s="11"/>
    </row>
    <row r="1994" customFormat="false" ht="14.65" hidden="false" customHeight="false" outlineLevel="0" collapsed="false">
      <c r="A1994" s="11"/>
    </row>
    <row r="1995" customFormat="false" ht="14.65" hidden="false" customHeight="false" outlineLevel="0" collapsed="false">
      <c r="A1995" s="11"/>
    </row>
    <row r="1996" customFormat="false" ht="14.65" hidden="false" customHeight="false" outlineLevel="0" collapsed="false">
      <c r="A1996" s="11"/>
    </row>
    <row r="1997" customFormat="false" ht="14.65" hidden="false" customHeight="false" outlineLevel="0" collapsed="false">
      <c r="A1997" s="11"/>
    </row>
    <row r="1998" customFormat="false" ht="14.65" hidden="false" customHeight="false" outlineLevel="0" collapsed="false">
      <c r="A1998" s="11"/>
    </row>
    <row r="1999" customFormat="false" ht="14.65" hidden="false" customHeight="false" outlineLevel="0" collapsed="false">
      <c r="A1999" s="11"/>
    </row>
    <row r="2000" customFormat="false" ht="14.65" hidden="false" customHeight="false" outlineLevel="0" collapsed="false">
      <c r="A2000" s="11"/>
    </row>
    <row r="2001" customFormat="false" ht="14.65" hidden="false" customHeight="false" outlineLevel="0" collapsed="false">
      <c r="A2001" s="11"/>
    </row>
    <row r="2002" customFormat="false" ht="14.65" hidden="false" customHeight="false" outlineLevel="0" collapsed="false">
      <c r="A2002" s="11"/>
    </row>
    <row r="2003" customFormat="false" ht="14.65" hidden="false" customHeight="false" outlineLevel="0" collapsed="false">
      <c r="A2003" s="11"/>
    </row>
    <row r="2004" customFormat="false" ht="14.65" hidden="false" customHeight="false" outlineLevel="0" collapsed="false">
      <c r="A2004" s="11"/>
    </row>
    <row r="2005" customFormat="false" ht="14.65" hidden="false" customHeight="false" outlineLevel="0" collapsed="false">
      <c r="A2005" s="11"/>
    </row>
    <row r="2006" customFormat="false" ht="14.65" hidden="false" customHeight="false" outlineLevel="0" collapsed="false">
      <c r="A2006" s="11"/>
    </row>
    <row r="2007" customFormat="false" ht="14.65" hidden="false" customHeight="false" outlineLevel="0" collapsed="false">
      <c r="A2007" s="11"/>
    </row>
    <row r="2008" customFormat="false" ht="14.65" hidden="false" customHeight="false" outlineLevel="0" collapsed="false">
      <c r="A2008" s="11"/>
    </row>
    <row r="2009" customFormat="false" ht="14.65" hidden="false" customHeight="false" outlineLevel="0" collapsed="false">
      <c r="A2009" s="11"/>
    </row>
    <row r="2010" customFormat="false" ht="14.65" hidden="false" customHeight="false" outlineLevel="0" collapsed="false">
      <c r="A2010" s="11"/>
    </row>
    <row r="2011" customFormat="false" ht="14.65" hidden="false" customHeight="false" outlineLevel="0" collapsed="false">
      <c r="A2011" s="11"/>
    </row>
    <row r="2012" customFormat="false" ht="14.65" hidden="false" customHeight="false" outlineLevel="0" collapsed="false">
      <c r="A2012" s="11"/>
    </row>
    <row r="2013" customFormat="false" ht="14.65" hidden="false" customHeight="false" outlineLevel="0" collapsed="false">
      <c r="A2013" s="11"/>
    </row>
    <row r="2014" customFormat="false" ht="14.65" hidden="false" customHeight="false" outlineLevel="0" collapsed="false">
      <c r="A2014" s="11"/>
    </row>
    <row r="2015" customFormat="false" ht="14.65" hidden="false" customHeight="false" outlineLevel="0" collapsed="false">
      <c r="A2015" s="11"/>
    </row>
    <row r="2016" customFormat="false" ht="14.65" hidden="false" customHeight="false" outlineLevel="0" collapsed="false">
      <c r="A2016" s="11"/>
    </row>
    <row r="2017" customFormat="false" ht="14.65" hidden="false" customHeight="false" outlineLevel="0" collapsed="false">
      <c r="A2017" s="11"/>
    </row>
    <row r="2018" customFormat="false" ht="14.65" hidden="false" customHeight="false" outlineLevel="0" collapsed="false">
      <c r="A2018" s="11"/>
    </row>
    <row r="2019" customFormat="false" ht="14.65" hidden="false" customHeight="false" outlineLevel="0" collapsed="false">
      <c r="A2019" s="11"/>
    </row>
    <row r="2020" customFormat="false" ht="14.65" hidden="false" customHeight="false" outlineLevel="0" collapsed="false">
      <c r="A2020" s="11"/>
    </row>
    <row r="2021" customFormat="false" ht="14.65" hidden="false" customHeight="false" outlineLevel="0" collapsed="false">
      <c r="A2021" s="11"/>
    </row>
    <row r="2022" customFormat="false" ht="14.65" hidden="false" customHeight="false" outlineLevel="0" collapsed="false">
      <c r="A2022" s="11"/>
    </row>
    <row r="2023" customFormat="false" ht="14.65" hidden="false" customHeight="false" outlineLevel="0" collapsed="false">
      <c r="A2023" s="11"/>
    </row>
    <row r="2024" customFormat="false" ht="14.65" hidden="false" customHeight="false" outlineLevel="0" collapsed="false">
      <c r="A2024" s="11"/>
    </row>
    <row r="2025" customFormat="false" ht="14.65" hidden="false" customHeight="false" outlineLevel="0" collapsed="false">
      <c r="A2025" s="11"/>
    </row>
    <row r="2026" customFormat="false" ht="14.65" hidden="false" customHeight="false" outlineLevel="0" collapsed="false">
      <c r="A2026" s="11"/>
    </row>
    <row r="2027" customFormat="false" ht="14.65" hidden="false" customHeight="false" outlineLevel="0" collapsed="false">
      <c r="A2027" s="11"/>
    </row>
    <row r="2028" customFormat="false" ht="14.65" hidden="false" customHeight="false" outlineLevel="0" collapsed="false">
      <c r="A2028" s="11"/>
    </row>
    <row r="2029" customFormat="false" ht="14.65" hidden="false" customHeight="false" outlineLevel="0" collapsed="false">
      <c r="A2029" s="11"/>
    </row>
    <row r="2030" customFormat="false" ht="14.65" hidden="false" customHeight="false" outlineLevel="0" collapsed="false">
      <c r="A2030" s="11"/>
    </row>
    <row r="2031" customFormat="false" ht="14.65" hidden="false" customHeight="false" outlineLevel="0" collapsed="false">
      <c r="A2031" s="11"/>
    </row>
    <row r="2032" customFormat="false" ht="14.65" hidden="false" customHeight="false" outlineLevel="0" collapsed="false">
      <c r="A2032" s="11"/>
    </row>
    <row r="2033" customFormat="false" ht="14.65" hidden="false" customHeight="false" outlineLevel="0" collapsed="false">
      <c r="A2033" s="11"/>
    </row>
    <row r="2034" customFormat="false" ht="14.65" hidden="false" customHeight="false" outlineLevel="0" collapsed="false">
      <c r="A2034" s="11"/>
    </row>
    <row r="2035" customFormat="false" ht="14.65" hidden="false" customHeight="false" outlineLevel="0" collapsed="false">
      <c r="A2035" s="11"/>
    </row>
    <row r="2036" customFormat="false" ht="14.65" hidden="false" customHeight="false" outlineLevel="0" collapsed="false">
      <c r="A2036" s="11"/>
    </row>
    <row r="2037" customFormat="false" ht="14.65" hidden="false" customHeight="false" outlineLevel="0" collapsed="false">
      <c r="A2037" s="11"/>
    </row>
    <row r="2038" customFormat="false" ht="14.65" hidden="false" customHeight="false" outlineLevel="0" collapsed="false">
      <c r="A2038" s="11"/>
    </row>
    <row r="2039" customFormat="false" ht="14.65" hidden="false" customHeight="false" outlineLevel="0" collapsed="false">
      <c r="A2039" s="11"/>
    </row>
    <row r="2040" customFormat="false" ht="14.65" hidden="false" customHeight="false" outlineLevel="0" collapsed="false">
      <c r="A2040" s="11"/>
    </row>
    <row r="2041" customFormat="false" ht="14.65" hidden="false" customHeight="false" outlineLevel="0" collapsed="false">
      <c r="A2041" s="11"/>
    </row>
    <row r="2042" customFormat="false" ht="14.65" hidden="false" customHeight="false" outlineLevel="0" collapsed="false">
      <c r="A2042" s="11"/>
    </row>
    <row r="2043" customFormat="false" ht="14.65" hidden="false" customHeight="false" outlineLevel="0" collapsed="false">
      <c r="A2043" s="11"/>
    </row>
    <row r="2044" customFormat="false" ht="14.65" hidden="false" customHeight="false" outlineLevel="0" collapsed="false">
      <c r="A2044" s="11"/>
    </row>
    <row r="2045" customFormat="false" ht="14.65" hidden="false" customHeight="false" outlineLevel="0" collapsed="false">
      <c r="A2045" s="11"/>
    </row>
    <row r="2046" customFormat="false" ht="14.65" hidden="false" customHeight="false" outlineLevel="0" collapsed="false">
      <c r="A2046" s="11"/>
    </row>
    <row r="2047" customFormat="false" ht="14.65" hidden="false" customHeight="false" outlineLevel="0" collapsed="false">
      <c r="A2047" s="11"/>
    </row>
    <row r="2048" customFormat="false" ht="14.65" hidden="false" customHeight="false" outlineLevel="0" collapsed="false">
      <c r="A2048" s="11"/>
    </row>
    <row r="2049" customFormat="false" ht="14.65" hidden="false" customHeight="false" outlineLevel="0" collapsed="false">
      <c r="A2049" s="11"/>
    </row>
    <row r="2050" customFormat="false" ht="14.65" hidden="false" customHeight="false" outlineLevel="0" collapsed="false">
      <c r="A2050" s="11"/>
    </row>
    <row r="2051" customFormat="false" ht="14.65" hidden="false" customHeight="false" outlineLevel="0" collapsed="false">
      <c r="A2051" s="11"/>
    </row>
    <row r="2052" customFormat="false" ht="14.65" hidden="false" customHeight="false" outlineLevel="0" collapsed="false">
      <c r="A2052" s="11"/>
    </row>
    <row r="2053" customFormat="false" ht="14.65" hidden="false" customHeight="false" outlineLevel="0" collapsed="false">
      <c r="A2053" s="11"/>
    </row>
    <row r="2054" customFormat="false" ht="14.65" hidden="false" customHeight="false" outlineLevel="0" collapsed="false">
      <c r="A2054" s="11"/>
    </row>
    <row r="2055" customFormat="false" ht="14.65" hidden="false" customHeight="false" outlineLevel="0" collapsed="false">
      <c r="A2055" s="11"/>
    </row>
    <row r="2056" customFormat="false" ht="14.65" hidden="false" customHeight="false" outlineLevel="0" collapsed="false">
      <c r="A2056" s="11"/>
    </row>
    <row r="2057" customFormat="false" ht="14.65" hidden="false" customHeight="false" outlineLevel="0" collapsed="false">
      <c r="A2057" s="11"/>
    </row>
    <row r="2058" customFormat="false" ht="14.65" hidden="false" customHeight="false" outlineLevel="0" collapsed="false">
      <c r="A2058" s="11"/>
    </row>
    <row r="2059" customFormat="false" ht="14.65" hidden="false" customHeight="false" outlineLevel="0" collapsed="false">
      <c r="A2059" s="11"/>
    </row>
    <row r="2060" customFormat="false" ht="14.65" hidden="false" customHeight="false" outlineLevel="0" collapsed="false">
      <c r="A2060" s="11"/>
    </row>
    <row r="2061" customFormat="false" ht="14.65" hidden="false" customHeight="false" outlineLevel="0" collapsed="false">
      <c r="A2061" s="11"/>
    </row>
    <row r="2062" customFormat="false" ht="14.65" hidden="false" customHeight="false" outlineLevel="0" collapsed="false">
      <c r="A2062" s="11"/>
    </row>
    <row r="2063" customFormat="false" ht="14.65" hidden="false" customHeight="false" outlineLevel="0" collapsed="false">
      <c r="A2063" s="11"/>
    </row>
    <row r="2064" customFormat="false" ht="14.65" hidden="false" customHeight="false" outlineLevel="0" collapsed="false">
      <c r="A2064" s="11"/>
    </row>
    <row r="2065" customFormat="false" ht="14.65" hidden="false" customHeight="false" outlineLevel="0" collapsed="false">
      <c r="A2065" s="11"/>
    </row>
    <row r="2066" customFormat="false" ht="14.65" hidden="false" customHeight="false" outlineLevel="0" collapsed="false">
      <c r="A2066" s="11"/>
    </row>
    <row r="2067" customFormat="false" ht="14.65" hidden="false" customHeight="false" outlineLevel="0" collapsed="false">
      <c r="A2067" s="11"/>
    </row>
    <row r="2068" customFormat="false" ht="14.65" hidden="false" customHeight="false" outlineLevel="0" collapsed="false">
      <c r="A2068" s="11"/>
    </row>
    <row r="2069" customFormat="false" ht="14.65" hidden="false" customHeight="false" outlineLevel="0" collapsed="false">
      <c r="A2069" s="11"/>
    </row>
    <row r="2070" customFormat="false" ht="14.65" hidden="false" customHeight="false" outlineLevel="0" collapsed="false">
      <c r="A2070" s="11"/>
    </row>
    <row r="2071" customFormat="false" ht="14.65" hidden="false" customHeight="false" outlineLevel="0" collapsed="false">
      <c r="A2071" s="11"/>
    </row>
    <row r="2072" customFormat="false" ht="14.65" hidden="false" customHeight="false" outlineLevel="0" collapsed="false">
      <c r="A2072" s="11"/>
    </row>
    <row r="2073" customFormat="false" ht="14.65" hidden="false" customHeight="false" outlineLevel="0" collapsed="false">
      <c r="A2073" s="11"/>
    </row>
    <row r="2074" customFormat="false" ht="14.65" hidden="false" customHeight="false" outlineLevel="0" collapsed="false">
      <c r="A2074" s="11"/>
    </row>
    <row r="2075" customFormat="false" ht="14.65" hidden="false" customHeight="false" outlineLevel="0" collapsed="false">
      <c r="A2075" s="11"/>
    </row>
    <row r="2076" customFormat="false" ht="14.65" hidden="false" customHeight="false" outlineLevel="0" collapsed="false">
      <c r="A2076" s="11"/>
    </row>
    <row r="2077" customFormat="false" ht="14.65" hidden="false" customHeight="false" outlineLevel="0" collapsed="false">
      <c r="A2077" s="11"/>
    </row>
    <row r="2078" customFormat="false" ht="14.65" hidden="false" customHeight="false" outlineLevel="0" collapsed="false">
      <c r="A2078" s="11"/>
    </row>
    <row r="2079" customFormat="false" ht="14.65" hidden="false" customHeight="false" outlineLevel="0" collapsed="false">
      <c r="A2079" s="11"/>
    </row>
    <row r="2080" customFormat="false" ht="14.65" hidden="false" customHeight="false" outlineLevel="0" collapsed="false">
      <c r="A2080" s="11"/>
    </row>
    <row r="2081" customFormat="false" ht="14.65" hidden="false" customHeight="false" outlineLevel="0" collapsed="false">
      <c r="A2081" s="11"/>
    </row>
    <row r="2082" customFormat="false" ht="14.65" hidden="false" customHeight="false" outlineLevel="0" collapsed="false">
      <c r="A2082" s="11"/>
    </row>
    <row r="2083" customFormat="false" ht="14.65" hidden="false" customHeight="false" outlineLevel="0" collapsed="false">
      <c r="A2083" s="11"/>
    </row>
    <row r="2084" customFormat="false" ht="14.65" hidden="false" customHeight="false" outlineLevel="0" collapsed="false">
      <c r="A2084" s="11"/>
    </row>
    <row r="2085" customFormat="false" ht="14.65" hidden="false" customHeight="false" outlineLevel="0" collapsed="false">
      <c r="A2085" s="11"/>
    </row>
    <row r="2086" customFormat="false" ht="14.65" hidden="false" customHeight="false" outlineLevel="0" collapsed="false">
      <c r="A2086" s="11"/>
    </row>
    <row r="2087" customFormat="false" ht="14.65" hidden="false" customHeight="false" outlineLevel="0" collapsed="false">
      <c r="A2087" s="11"/>
    </row>
    <row r="2088" customFormat="false" ht="14.65" hidden="false" customHeight="false" outlineLevel="0" collapsed="false">
      <c r="A2088" s="11"/>
    </row>
    <row r="2089" customFormat="false" ht="14.65" hidden="false" customHeight="false" outlineLevel="0" collapsed="false">
      <c r="A2089" s="11"/>
    </row>
    <row r="2090" customFormat="false" ht="14.65" hidden="false" customHeight="false" outlineLevel="0" collapsed="false">
      <c r="A2090" s="11"/>
    </row>
    <row r="2091" customFormat="false" ht="14.65" hidden="false" customHeight="false" outlineLevel="0" collapsed="false">
      <c r="A2091" s="11"/>
    </row>
    <row r="2092" customFormat="false" ht="14.65" hidden="false" customHeight="false" outlineLevel="0" collapsed="false">
      <c r="A2092" s="11"/>
    </row>
    <row r="2093" customFormat="false" ht="14.65" hidden="false" customHeight="false" outlineLevel="0" collapsed="false">
      <c r="A2093" s="11"/>
    </row>
    <row r="2094" customFormat="false" ht="14.65" hidden="false" customHeight="false" outlineLevel="0" collapsed="false">
      <c r="A2094" s="11"/>
    </row>
    <row r="2095" customFormat="false" ht="14.65" hidden="false" customHeight="false" outlineLevel="0" collapsed="false">
      <c r="A2095" s="11"/>
    </row>
    <row r="2096" customFormat="false" ht="14.65" hidden="false" customHeight="false" outlineLevel="0" collapsed="false">
      <c r="A2096" s="11"/>
    </row>
    <row r="2097" customFormat="false" ht="14.65" hidden="false" customHeight="false" outlineLevel="0" collapsed="false">
      <c r="A2097" s="11"/>
    </row>
    <row r="2098" customFormat="false" ht="14.65" hidden="false" customHeight="false" outlineLevel="0" collapsed="false">
      <c r="A2098" s="11"/>
    </row>
    <row r="2099" customFormat="false" ht="14.65" hidden="false" customHeight="false" outlineLevel="0" collapsed="false">
      <c r="A2099" s="11"/>
    </row>
    <row r="2100" customFormat="false" ht="14.65" hidden="false" customHeight="false" outlineLevel="0" collapsed="false">
      <c r="A2100" s="11"/>
    </row>
    <row r="2101" customFormat="false" ht="14.65" hidden="false" customHeight="false" outlineLevel="0" collapsed="false">
      <c r="A2101" s="11"/>
    </row>
    <row r="2102" customFormat="false" ht="14.65" hidden="false" customHeight="false" outlineLevel="0" collapsed="false">
      <c r="A2102" s="11"/>
    </row>
    <row r="2103" customFormat="false" ht="14.65" hidden="false" customHeight="false" outlineLevel="0" collapsed="false">
      <c r="A2103" s="11"/>
    </row>
    <row r="2104" customFormat="false" ht="14.65" hidden="false" customHeight="false" outlineLevel="0" collapsed="false">
      <c r="A2104" s="11"/>
    </row>
    <row r="2105" customFormat="false" ht="14.65" hidden="false" customHeight="false" outlineLevel="0" collapsed="false">
      <c r="A2105" s="11"/>
    </row>
    <row r="2106" customFormat="false" ht="14.65" hidden="false" customHeight="false" outlineLevel="0" collapsed="false">
      <c r="A2106" s="11"/>
    </row>
    <row r="2107" customFormat="false" ht="14.65" hidden="false" customHeight="false" outlineLevel="0" collapsed="false">
      <c r="A2107" s="11"/>
    </row>
    <row r="2108" customFormat="false" ht="14.65" hidden="false" customHeight="false" outlineLevel="0" collapsed="false">
      <c r="A2108" s="11"/>
    </row>
    <row r="2109" customFormat="false" ht="14.65" hidden="false" customHeight="false" outlineLevel="0" collapsed="false">
      <c r="A2109" s="11"/>
    </row>
    <row r="2110" customFormat="false" ht="14.65" hidden="false" customHeight="false" outlineLevel="0" collapsed="false">
      <c r="A2110" s="11"/>
    </row>
    <row r="2111" customFormat="false" ht="14.65" hidden="false" customHeight="false" outlineLevel="0" collapsed="false">
      <c r="A2111" s="11"/>
    </row>
    <row r="2112" customFormat="false" ht="14.65" hidden="false" customHeight="false" outlineLevel="0" collapsed="false">
      <c r="A2112" s="11"/>
    </row>
    <row r="2113" customFormat="false" ht="14.65" hidden="false" customHeight="false" outlineLevel="0" collapsed="false">
      <c r="A2113" s="11"/>
    </row>
    <row r="2114" customFormat="false" ht="14.65" hidden="false" customHeight="false" outlineLevel="0" collapsed="false">
      <c r="A2114" s="11"/>
    </row>
    <row r="2115" customFormat="false" ht="14.65" hidden="false" customHeight="false" outlineLevel="0" collapsed="false">
      <c r="A2115" s="11"/>
    </row>
    <row r="2116" customFormat="false" ht="14.65" hidden="false" customHeight="false" outlineLevel="0" collapsed="false">
      <c r="A2116" s="11"/>
    </row>
    <row r="2117" customFormat="false" ht="14.65" hidden="false" customHeight="false" outlineLevel="0" collapsed="false">
      <c r="A2117" s="11"/>
    </row>
    <row r="2118" customFormat="false" ht="14.65" hidden="false" customHeight="false" outlineLevel="0" collapsed="false">
      <c r="A2118" s="11"/>
    </row>
    <row r="2119" customFormat="false" ht="14.65" hidden="false" customHeight="false" outlineLevel="0" collapsed="false">
      <c r="A2119" s="11"/>
    </row>
    <row r="2120" customFormat="false" ht="14.65" hidden="false" customHeight="false" outlineLevel="0" collapsed="false">
      <c r="A2120" s="11"/>
    </row>
    <row r="2121" customFormat="false" ht="14.65" hidden="false" customHeight="false" outlineLevel="0" collapsed="false">
      <c r="A2121" s="11"/>
    </row>
    <row r="2122" customFormat="false" ht="14.65" hidden="false" customHeight="false" outlineLevel="0" collapsed="false">
      <c r="A2122" s="11"/>
    </row>
    <row r="2123" customFormat="false" ht="14.65" hidden="false" customHeight="false" outlineLevel="0" collapsed="false">
      <c r="A2123" s="11"/>
    </row>
    <row r="2124" customFormat="false" ht="14.65" hidden="false" customHeight="false" outlineLevel="0" collapsed="false">
      <c r="A2124" s="11"/>
    </row>
    <row r="2125" customFormat="false" ht="14.65" hidden="false" customHeight="false" outlineLevel="0" collapsed="false">
      <c r="A2125" s="11"/>
    </row>
    <row r="2126" customFormat="false" ht="14.65" hidden="false" customHeight="false" outlineLevel="0" collapsed="false">
      <c r="A2126" s="11"/>
    </row>
    <row r="2127" customFormat="false" ht="14.65" hidden="false" customHeight="false" outlineLevel="0" collapsed="false">
      <c r="A2127" s="11"/>
    </row>
    <row r="2128" customFormat="false" ht="14.65" hidden="false" customHeight="false" outlineLevel="0" collapsed="false">
      <c r="A2128" s="11"/>
    </row>
    <row r="2129" customFormat="false" ht="14.65" hidden="false" customHeight="false" outlineLevel="0" collapsed="false">
      <c r="A2129" s="11"/>
    </row>
    <row r="2130" customFormat="false" ht="14.65" hidden="false" customHeight="false" outlineLevel="0" collapsed="false">
      <c r="A2130" s="11"/>
    </row>
    <row r="2131" customFormat="false" ht="14.65" hidden="false" customHeight="false" outlineLevel="0" collapsed="false">
      <c r="A2131" s="11"/>
    </row>
    <row r="2132" customFormat="false" ht="14.65" hidden="false" customHeight="false" outlineLevel="0" collapsed="false">
      <c r="A2132" s="11"/>
    </row>
    <row r="2133" customFormat="false" ht="14.65" hidden="false" customHeight="false" outlineLevel="0" collapsed="false">
      <c r="A2133" s="11"/>
    </row>
    <row r="2134" customFormat="false" ht="14.65" hidden="false" customHeight="false" outlineLevel="0" collapsed="false">
      <c r="A2134" s="11"/>
    </row>
    <row r="2135" customFormat="false" ht="14.65" hidden="false" customHeight="false" outlineLevel="0" collapsed="false">
      <c r="A2135" s="11"/>
    </row>
    <row r="2136" customFormat="false" ht="14.65" hidden="false" customHeight="false" outlineLevel="0" collapsed="false">
      <c r="A2136" s="11"/>
    </row>
    <row r="2137" customFormat="false" ht="14.65" hidden="false" customHeight="false" outlineLevel="0" collapsed="false">
      <c r="A2137" s="11"/>
    </row>
    <row r="2138" customFormat="false" ht="14.65" hidden="false" customHeight="false" outlineLevel="0" collapsed="false">
      <c r="A2138" s="11"/>
    </row>
    <row r="2139" customFormat="false" ht="14.65" hidden="false" customHeight="false" outlineLevel="0" collapsed="false">
      <c r="A2139" s="11"/>
    </row>
    <row r="2140" customFormat="false" ht="14.65" hidden="false" customHeight="false" outlineLevel="0" collapsed="false">
      <c r="A2140" s="11"/>
    </row>
    <row r="2141" customFormat="false" ht="14.65" hidden="false" customHeight="false" outlineLevel="0" collapsed="false">
      <c r="A2141" s="11"/>
    </row>
    <row r="2142" customFormat="false" ht="14.65" hidden="false" customHeight="false" outlineLevel="0" collapsed="false">
      <c r="A2142" s="11"/>
    </row>
    <row r="2143" customFormat="false" ht="14.65" hidden="false" customHeight="false" outlineLevel="0" collapsed="false">
      <c r="A2143" s="11"/>
    </row>
    <row r="2144" customFormat="false" ht="14.65" hidden="false" customHeight="false" outlineLevel="0" collapsed="false">
      <c r="A2144" s="11"/>
    </row>
    <row r="2145" customFormat="false" ht="14.65" hidden="false" customHeight="false" outlineLevel="0" collapsed="false">
      <c r="A2145" s="11"/>
    </row>
    <row r="2146" customFormat="false" ht="14.65" hidden="false" customHeight="false" outlineLevel="0" collapsed="false">
      <c r="A2146" s="11"/>
    </row>
    <row r="2147" customFormat="false" ht="14.65" hidden="false" customHeight="false" outlineLevel="0" collapsed="false">
      <c r="A2147" s="11"/>
    </row>
    <row r="2148" customFormat="false" ht="14.65" hidden="false" customHeight="false" outlineLevel="0" collapsed="false">
      <c r="A2148" s="11"/>
    </row>
    <row r="2149" customFormat="false" ht="14.65" hidden="false" customHeight="false" outlineLevel="0" collapsed="false">
      <c r="A2149" s="11"/>
    </row>
    <row r="2150" customFormat="false" ht="14.65" hidden="false" customHeight="false" outlineLevel="0" collapsed="false">
      <c r="A2150" s="11"/>
    </row>
    <row r="2151" customFormat="false" ht="14.65" hidden="false" customHeight="false" outlineLevel="0" collapsed="false">
      <c r="A2151" s="11"/>
    </row>
    <row r="2152" customFormat="false" ht="14.65" hidden="false" customHeight="false" outlineLevel="0" collapsed="false">
      <c r="A2152" s="11"/>
    </row>
    <row r="2153" customFormat="false" ht="14.65" hidden="false" customHeight="false" outlineLevel="0" collapsed="false">
      <c r="A2153" s="11"/>
    </row>
    <row r="2154" customFormat="false" ht="14.65" hidden="false" customHeight="false" outlineLevel="0" collapsed="false">
      <c r="A2154" s="11"/>
    </row>
    <row r="2155" customFormat="false" ht="14.65" hidden="false" customHeight="false" outlineLevel="0" collapsed="false">
      <c r="A2155" s="11"/>
    </row>
    <row r="2156" customFormat="false" ht="14.65" hidden="false" customHeight="false" outlineLevel="0" collapsed="false">
      <c r="A2156" s="11"/>
    </row>
    <row r="2157" customFormat="false" ht="14.65" hidden="false" customHeight="false" outlineLevel="0" collapsed="false">
      <c r="A2157" s="11"/>
    </row>
    <row r="2158" customFormat="false" ht="14.65" hidden="false" customHeight="false" outlineLevel="0" collapsed="false">
      <c r="A2158" s="11"/>
    </row>
    <row r="2159" customFormat="false" ht="14.65" hidden="false" customHeight="false" outlineLevel="0" collapsed="false">
      <c r="A2159" s="11"/>
    </row>
    <row r="2160" customFormat="false" ht="14.65" hidden="false" customHeight="false" outlineLevel="0" collapsed="false">
      <c r="A2160" s="11"/>
    </row>
    <row r="2161" customFormat="false" ht="14.65" hidden="false" customHeight="false" outlineLevel="0" collapsed="false">
      <c r="A2161" s="11"/>
    </row>
    <row r="2162" customFormat="false" ht="14.65" hidden="false" customHeight="false" outlineLevel="0" collapsed="false">
      <c r="A2162" s="11"/>
    </row>
    <row r="2163" customFormat="false" ht="14.65" hidden="false" customHeight="false" outlineLevel="0" collapsed="false">
      <c r="A2163" s="11"/>
    </row>
    <row r="2164" customFormat="false" ht="14.65" hidden="false" customHeight="false" outlineLevel="0" collapsed="false">
      <c r="A2164" s="11"/>
    </row>
    <row r="2165" customFormat="false" ht="14.65" hidden="false" customHeight="false" outlineLevel="0" collapsed="false">
      <c r="A2165" s="11"/>
    </row>
    <row r="2166" customFormat="false" ht="14.65" hidden="false" customHeight="false" outlineLevel="0" collapsed="false">
      <c r="A2166" s="11"/>
    </row>
    <row r="2167" customFormat="false" ht="14.65" hidden="false" customHeight="false" outlineLevel="0" collapsed="false">
      <c r="A2167" s="11"/>
    </row>
    <row r="2168" customFormat="false" ht="14.65" hidden="false" customHeight="false" outlineLevel="0" collapsed="false">
      <c r="A2168" s="11"/>
    </row>
    <row r="2169" customFormat="false" ht="14.65" hidden="false" customHeight="false" outlineLevel="0" collapsed="false">
      <c r="A2169" s="11"/>
    </row>
    <row r="2170" customFormat="false" ht="14.65" hidden="false" customHeight="false" outlineLevel="0" collapsed="false">
      <c r="A2170" s="11"/>
    </row>
    <row r="2171" customFormat="false" ht="14.65" hidden="false" customHeight="false" outlineLevel="0" collapsed="false">
      <c r="A2171" s="11"/>
    </row>
    <row r="2172" customFormat="false" ht="14.65" hidden="false" customHeight="false" outlineLevel="0" collapsed="false">
      <c r="A2172" s="11"/>
    </row>
    <row r="2173" customFormat="false" ht="14.65" hidden="false" customHeight="false" outlineLevel="0" collapsed="false">
      <c r="A2173" s="11"/>
    </row>
    <row r="2174" customFormat="false" ht="14.65" hidden="false" customHeight="false" outlineLevel="0" collapsed="false">
      <c r="A2174" s="11"/>
    </row>
    <row r="2175" customFormat="false" ht="14.65" hidden="false" customHeight="false" outlineLevel="0" collapsed="false">
      <c r="A2175" s="11"/>
    </row>
    <row r="2176" customFormat="false" ht="14.65" hidden="false" customHeight="false" outlineLevel="0" collapsed="false">
      <c r="A2176" s="11"/>
    </row>
    <row r="2177" customFormat="false" ht="14.65" hidden="false" customHeight="false" outlineLevel="0" collapsed="false">
      <c r="A2177" s="11"/>
    </row>
    <row r="2178" customFormat="false" ht="14.65" hidden="false" customHeight="false" outlineLevel="0" collapsed="false">
      <c r="A2178" s="11"/>
    </row>
    <row r="2179" customFormat="false" ht="14.65" hidden="false" customHeight="false" outlineLevel="0" collapsed="false">
      <c r="A2179" s="11"/>
    </row>
    <row r="2180" customFormat="false" ht="14.65" hidden="false" customHeight="false" outlineLevel="0" collapsed="false">
      <c r="A2180" s="11"/>
    </row>
    <row r="2181" customFormat="false" ht="14.65" hidden="false" customHeight="false" outlineLevel="0" collapsed="false">
      <c r="A2181" s="11"/>
    </row>
    <row r="2182" customFormat="false" ht="14.65" hidden="false" customHeight="false" outlineLevel="0" collapsed="false">
      <c r="A2182" s="11"/>
    </row>
    <row r="2183" customFormat="false" ht="14.65" hidden="false" customHeight="false" outlineLevel="0" collapsed="false">
      <c r="A2183" s="11"/>
    </row>
    <row r="2184" customFormat="false" ht="14.65" hidden="false" customHeight="false" outlineLevel="0" collapsed="false">
      <c r="A2184" s="11"/>
    </row>
    <row r="2185" customFormat="false" ht="14.65" hidden="false" customHeight="false" outlineLevel="0" collapsed="false">
      <c r="A2185" s="11"/>
    </row>
    <row r="2186" customFormat="false" ht="14.65" hidden="false" customHeight="false" outlineLevel="0" collapsed="false">
      <c r="A2186" s="11"/>
    </row>
    <row r="2187" customFormat="false" ht="14.65" hidden="false" customHeight="false" outlineLevel="0" collapsed="false">
      <c r="A2187" s="11"/>
    </row>
    <row r="2188" customFormat="false" ht="14.65" hidden="false" customHeight="false" outlineLevel="0" collapsed="false">
      <c r="A2188" s="11"/>
    </row>
    <row r="2189" customFormat="false" ht="14.65" hidden="false" customHeight="false" outlineLevel="0" collapsed="false">
      <c r="A2189" s="11"/>
    </row>
    <row r="2190" customFormat="false" ht="14.65" hidden="false" customHeight="false" outlineLevel="0" collapsed="false">
      <c r="A2190" s="11"/>
    </row>
    <row r="2191" customFormat="false" ht="14.65" hidden="false" customHeight="false" outlineLevel="0" collapsed="false">
      <c r="A2191" s="11"/>
    </row>
    <row r="2192" customFormat="false" ht="14.65" hidden="false" customHeight="false" outlineLevel="0" collapsed="false">
      <c r="A2192" s="11"/>
    </row>
    <row r="2193" customFormat="false" ht="14.65" hidden="false" customHeight="false" outlineLevel="0" collapsed="false">
      <c r="A2193" s="11"/>
    </row>
    <row r="2194" customFormat="false" ht="14.65" hidden="false" customHeight="false" outlineLevel="0" collapsed="false">
      <c r="A2194" s="11"/>
    </row>
    <row r="2195" customFormat="false" ht="14.65" hidden="false" customHeight="false" outlineLevel="0" collapsed="false">
      <c r="A2195" s="11"/>
    </row>
    <row r="2196" customFormat="false" ht="14.65" hidden="false" customHeight="false" outlineLevel="0" collapsed="false">
      <c r="A2196" s="11"/>
    </row>
    <row r="2197" customFormat="false" ht="14.65" hidden="false" customHeight="false" outlineLevel="0" collapsed="false">
      <c r="A2197" s="11"/>
    </row>
    <row r="2198" customFormat="false" ht="14.65" hidden="false" customHeight="false" outlineLevel="0" collapsed="false">
      <c r="A2198" s="11"/>
    </row>
    <row r="2199" customFormat="false" ht="14.65" hidden="false" customHeight="false" outlineLevel="0" collapsed="false">
      <c r="A2199" s="11"/>
    </row>
    <row r="2200" customFormat="false" ht="14.65" hidden="false" customHeight="false" outlineLevel="0" collapsed="false">
      <c r="A2200" s="11"/>
    </row>
    <row r="2201" customFormat="false" ht="14.65" hidden="false" customHeight="false" outlineLevel="0" collapsed="false">
      <c r="A2201" s="11"/>
    </row>
    <row r="2202" customFormat="false" ht="14.65" hidden="false" customHeight="false" outlineLevel="0" collapsed="false">
      <c r="A2202" s="11"/>
    </row>
    <row r="2203" customFormat="false" ht="14.65" hidden="false" customHeight="false" outlineLevel="0" collapsed="false">
      <c r="A2203" s="11"/>
    </row>
    <row r="2204" customFormat="false" ht="14.65" hidden="false" customHeight="false" outlineLevel="0" collapsed="false">
      <c r="A2204" s="11"/>
    </row>
    <row r="2205" customFormat="false" ht="14.65" hidden="false" customHeight="false" outlineLevel="0" collapsed="false">
      <c r="A2205" s="11"/>
    </row>
    <row r="2206" customFormat="false" ht="14.65" hidden="false" customHeight="false" outlineLevel="0" collapsed="false">
      <c r="A2206" s="11"/>
    </row>
    <row r="2207" customFormat="false" ht="14.65" hidden="false" customHeight="false" outlineLevel="0" collapsed="false">
      <c r="A2207" s="11"/>
    </row>
    <row r="2208" customFormat="false" ht="14.65" hidden="false" customHeight="false" outlineLevel="0" collapsed="false">
      <c r="A2208" s="11"/>
    </row>
    <row r="2209" customFormat="false" ht="14.65" hidden="false" customHeight="false" outlineLevel="0" collapsed="false">
      <c r="A2209" s="11"/>
    </row>
    <row r="2210" customFormat="false" ht="14.65" hidden="false" customHeight="false" outlineLevel="0" collapsed="false">
      <c r="A2210" s="11"/>
    </row>
    <row r="2211" customFormat="false" ht="14.65" hidden="false" customHeight="false" outlineLevel="0" collapsed="false">
      <c r="A2211" s="11"/>
    </row>
    <row r="2212" customFormat="false" ht="14.65" hidden="false" customHeight="false" outlineLevel="0" collapsed="false">
      <c r="A2212" s="11"/>
    </row>
    <row r="2213" customFormat="false" ht="14.65" hidden="false" customHeight="false" outlineLevel="0" collapsed="false">
      <c r="A2213" s="11"/>
    </row>
    <row r="2214" customFormat="false" ht="14.65" hidden="false" customHeight="false" outlineLevel="0" collapsed="false">
      <c r="A2214" s="11"/>
    </row>
    <row r="2215" customFormat="false" ht="14.65" hidden="false" customHeight="false" outlineLevel="0" collapsed="false">
      <c r="A2215" s="11"/>
    </row>
    <row r="2216" customFormat="false" ht="14.65" hidden="false" customHeight="false" outlineLevel="0" collapsed="false">
      <c r="A2216" s="11"/>
    </row>
    <row r="2217" customFormat="false" ht="14.65" hidden="false" customHeight="false" outlineLevel="0" collapsed="false">
      <c r="A2217" s="11"/>
    </row>
    <row r="2218" customFormat="false" ht="14.65" hidden="false" customHeight="false" outlineLevel="0" collapsed="false">
      <c r="A2218" s="11"/>
    </row>
    <row r="2219" customFormat="false" ht="14.65" hidden="false" customHeight="false" outlineLevel="0" collapsed="false">
      <c r="A2219" s="11"/>
    </row>
    <row r="2220" customFormat="false" ht="14.65" hidden="false" customHeight="false" outlineLevel="0" collapsed="false">
      <c r="A2220" s="11"/>
    </row>
    <row r="2221" customFormat="false" ht="14.65" hidden="false" customHeight="false" outlineLevel="0" collapsed="false">
      <c r="A2221" s="11"/>
    </row>
    <row r="2222" customFormat="false" ht="14.65" hidden="false" customHeight="false" outlineLevel="0" collapsed="false">
      <c r="A2222" s="11"/>
    </row>
    <row r="2223" customFormat="false" ht="14.65" hidden="false" customHeight="false" outlineLevel="0" collapsed="false">
      <c r="A2223" s="11"/>
    </row>
    <row r="2224" customFormat="false" ht="14.65" hidden="false" customHeight="false" outlineLevel="0" collapsed="false">
      <c r="A2224" s="11"/>
    </row>
    <row r="2225" customFormat="false" ht="14.65" hidden="false" customHeight="false" outlineLevel="0" collapsed="false">
      <c r="A2225" s="11"/>
    </row>
    <row r="2226" customFormat="false" ht="14.65" hidden="false" customHeight="false" outlineLevel="0" collapsed="false">
      <c r="A2226" s="11"/>
    </row>
    <row r="2227" customFormat="false" ht="14.65" hidden="false" customHeight="false" outlineLevel="0" collapsed="false">
      <c r="A2227" s="11"/>
    </row>
    <row r="2228" customFormat="false" ht="14.65" hidden="false" customHeight="false" outlineLevel="0" collapsed="false">
      <c r="A2228" s="11"/>
    </row>
    <row r="2229" customFormat="false" ht="14.65" hidden="false" customHeight="false" outlineLevel="0" collapsed="false">
      <c r="A2229" s="11"/>
    </row>
    <row r="2230" customFormat="false" ht="14.65" hidden="false" customHeight="false" outlineLevel="0" collapsed="false">
      <c r="A2230" s="11"/>
    </row>
    <row r="2231" customFormat="false" ht="14.65" hidden="false" customHeight="false" outlineLevel="0" collapsed="false">
      <c r="A2231" s="11"/>
    </row>
    <row r="2232" customFormat="false" ht="14.65" hidden="false" customHeight="false" outlineLevel="0" collapsed="false">
      <c r="A2232" s="11"/>
    </row>
    <row r="2233" customFormat="false" ht="14.65" hidden="false" customHeight="false" outlineLevel="0" collapsed="false">
      <c r="A2233" s="11"/>
    </row>
    <row r="2234" customFormat="false" ht="14.65" hidden="false" customHeight="false" outlineLevel="0" collapsed="false">
      <c r="A2234" s="11"/>
    </row>
    <row r="2235" customFormat="false" ht="14.65" hidden="false" customHeight="false" outlineLevel="0" collapsed="false">
      <c r="A2235" s="11"/>
    </row>
    <row r="2236" customFormat="false" ht="14.65" hidden="false" customHeight="false" outlineLevel="0" collapsed="false">
      <c r="A2236" s="11"/>
    </row>
    <row r="2237" customFormat="false" ht="14.65" hidden="false" customHeight="false" outlineLevel="0" collapsed="false">
      <c r="A2237" s="11"/>
    </row>
    <row r="2238" customFormat="false" ht="14.65" hidden="false" customHeight="false" outlineLevel="0" collapsed="false">
      <c r="A2238" s="11"/>
    </row>
    <row r="2239" customFormat="false" ht="14.65" hidden="false" customHeight="false" outlineLevel="0" collapsed="false">
      <c r="A2239" s="11"/>
    </row>
    <row r="2240" customFormat="false" ht="14.65" hidden="false" customHeight="false" outlineLevel="0" collapsed="false">
      <c r="A2240" s="11"/>
    </row>
    <row r="2241" customFormat="false" ht="14.65" hidden="false" customHeight="false" outlineLevel="0" collapsed="false">
      <c r="A2241" s="11"/>
    </row>
    <row r="2242" customFormat="false" ht="14.65" hidden="false" customHeight="false" outlineLevel="0" collapsed="false">
      <c r="A2242" s="11"/>
    </row>
    <row r="2243" customFormat="false" ht="14.65" hidden="false" customHeight="false" outlineLevel="0" collapsed="false">
      <c r="A2243" s="11"/>
    </row>
    <row r="2244" customFormat="false" ht="14.65" hidden="false" customHeight="false" outlineLevel="0" collapsed="false">
      <c r="A2244" s="1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2025-06-17T09:04:55Z</dcterms:created>
  <dc:creator/>
  <dc:description/>
  <dc:language>zh-TW</dc:language>
  <cp:lastModifiedBy/>
  <dcterms:modified xsi:type="dcterms:W3CDTF">2025-06-17T10:17:25Z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